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:\DNS Asfalty\2021\Výzva č. 12 - Opravy ciest LC PT\Príloha č. 2 SP - Výkazy výmer\"/>
    </mc:Choice>
  </mc:AlternateContent>
  <xr:revisionPtr revIDLastSave="0" documentId="13_ncr:1_{D09343A5-5F6C-49E1-81ED-1C769D3D6830}" xr6:coauthVersionLast="46" xr6:coauthVersionMax="46" xr10:uidLastSave="{00000000-0000-0000-0000-000000000000}"/>
  <bookViews>
    <workbookView xWindow="-108" yWindow="-108" windowWidth="23256" windowHeight="12576" activeTab="4" xr2:uid="{00000000-000D-0000-FFFF-FFFF00000000}"/>
  </bookViews>
  <sheets>
    <sheet name="2675" sheetId="22" r:id="rId1"/>
    <sheet name="2653" sheetId="7" r:id="rId2"/>
    <sheet name="2673 " sheetId="14" r:id="rId3"/>
    <sheet name="2659" sheetId="19" r:id="rId4"/>
    <sheet name="2632" sheetId="1" r:id="rId5"/>
    <sheet name="2661" sheetId="17" r:id="rId6"/>
    <sheet name="LC" sheetId="3" r:id="rId7"/>
  </sheet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3" l="1"/>
  <c r="H8" i="3"/>
  <c r="H7" i="3"/>
  <c r="H6" i="3"/>
  <c r="H9" i="3"/>
  <c r="H10" i="3"/>
  <c r="H11" i="3" l="1"/>
  <c r="H31" i="1"/>
  <c r="H31" i="17"/>
  <c r="G31" i="22" l="1"/>
  <c r="H31" i="22" s="1"/>
  <c r="H30" i="22"/>
  <c r="H27" i="22"/>
  <c r="H23" i="22"/>
  <c r="B18" i="22"/>
  <c r="G29" i="22" s="1"/>
  <c r="H29" i="22" s="1"/>
  <c r="G24" i="22" l="1"/>
  <c r="H24" i="22" s="1"/>
  <c r="G26" i="22"/>
  <c r="H26" i="22" s="1"/>
  <c r="G28" i="22"/>
  <c r="H28" i="22" s="1"/>
  <c r="G25" i="22"/>
  <c r="H25" i="22" s="1"/>
  <c r="H32" i="22" l="1"/>
  <c r="I5" i="3" s="1"/>
  <c r="J5" i="3" s="1"/>
  <c r="K34" i="22" l="1"/>
  <c r="J34" i="22"/>
  <c r="H31" i="19" l="1"/>
  <c r="G30" i="19"/>
  <c r="H30" i="19" s="1"/>
  <c r="H27" i="19"/>
  <c r="H23" i="19"/>
  <c r="B18" i="19"/>
  <c r="G32" i="17"/>
  <c r="H32" i="17" s="1"/>
  <c r="H27" i="17"/>
  <c r="H24" i="17"/>
  <c r="G23" i="17"/>
  <c r="H23" i="17" s="1"/>
  <c r="B18" i="17"/>
  <c r="G28" i="19" l="1"/>
  <c r="H28" i="19" s="1"/>
  <c r="G26" i="19"/>
  <c r="H26" i="19" s="1"/>
  <c r="G29" i="17"/>
  <c r="H29" i="17" s="1"/>
  <c r="G30" i="17"/>
  <c r="H30" i="17" s="1"/>
  <c r="G24" i="19"/>
  <c r="H24" i="19" s="1"/>
  <c r="G29" i="19"/>
  <c r="H29" i="19" s="1"/>
  <c r="G25" i="19"/>
  <c r="H25" i="19" s="1"/>
  <c r="G28" i="17"/>
  <c r="H28" i="17" s="1"/>
  <c r="G26" i="17"/>
  <c r="H26" i="17" s="1"/>
  <c r="G25" i="17"/>
  <c r="H25" i="17" s="1"/>
  <c r="H33" i="17" l="1"/>
  <c r="H32" i="19"/>
  <c r="H29" i="14"/>
  <c r="G28" i="14"/>
  <c r="H28" i="14" s="1"/>
  <c r="H26" i="14"/>
  <c r="H23" i="14"/>
  <c r="B18" i="14"/>
  <c r="K35" i="17" l="1"/>
  <c r="I10" i="3"/>
  <c r="J35" i="17"/>
  <c r="J34" i="19"/>
  <c r="I8" i="3"/>
  <c r="J8" i="3" s="1"/>
  <c r="G24" i="14"/>
  <c r="H24" i="14" s="1"/>
  <c r="G25" i="14"/>
  <c r="H25" i="14" s="1"/>
  <c r="K34" i="19"/>
  <c r="G27" i="14"/>
  <c r="H27" i="14" s="1"/>
  <c r="J10" i="3" l="1"/>
  <c r="H30" i="14"/>
  <c r="J32" i="14" l="1"/>
  <c r="I7" i="3"/>
  <c r="J7" i="3" s="1"/>
  <c r="K32" i="14"/>
  <c r="G31" i="7"/>
  <c r="H31" i="7" s="1"/>
  <c r="H27" i="7"/>
  <c r="G23" i="7"/>
  <c r="B18" i="7"/>
  <c r="H30" i="7" l="1"/>
  <c r="G26" i="7"/>
  <c r="H26" i="7" s="1"/>
  <c r="G24" i="7"/>
  <c r="H24" i="7" s="1"/>
  <c r="G25" i="7"/>
  <c r="H25" i="7" s="1"/>
  <c r="G29" i="7"/>
  <c r="H29" i="7" s="1"/>
  <c r="H23" i="7"/>
  <c r="G28" i="7"/>
  <c r="H28" i="7" s="1"/>
  <c r="H32" i="7" l="1"/>
  <c r="I6" i="3" s="1"/>
  <c r="J6" i="3" s="1"/>
  <c r="K34" i="7" l="1"/>
  <c r="J34" i="7"/>
  <c r="G30" i="1"/>
  <c r="H30" i="1" s="1"/>
  <c r="H26" i="1"/>
  <c r="G23" i="1"/>
  <c r="H23" i="1" s="1"/>
  <c r="B18" i="1"/>
  <c r="H29" i="1" s="1"/>
  <c r="G28" i="1" l="1"/>
  <c r="H28" i="1" s="1"/>
  <c r="G25" i="1"/>
  <c r="H25" i="1" s="1"/>
  <c r="G24" i="1"/>
  <c r="H24" i="1" s="1"/>
  <c r="G27" i="1"/>
  <c r="H27" i="1" s="1"/>
  <c r="H32" i="1" l="1"/>
  <c r="K34" i="1" s="1"/>
  <c r="J34" i="1" l="1"/>
  <c r="I9" i="3"/>
  <c r="J9" i="3" l="1"/>
  <c r="J11" i="3" s="1"/>
  <c r="I11" i="3"/>
</calcChain>
</file>

<file path=xl/sharedStrings.xml><?xml version="1.0" encoding="utf-8"?>
<sst xmlns="http://schemas.openxmlformats.org/spreadsheetml/2006/main" count="423" uniqueCount="125">
  <si>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</si>
  <si>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</si>
  <si>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</si>
  <si>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</si>
  <si>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</si>
  <si>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</si>
  <si>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</si>
  <si>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</si>
  <si>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 priemer</t>
  </si>
  <si>
    <t>plocha úseku</t>
  </si>
  <si>
    <t>m2</t>
  </si>
  <si>
    <t>korekcie</t>
  </si>
  <si>
    <t>m2  križovatky, napojenia MK, vjazdy</t>
  </si>
  <si>
    <t>jednotk.cena</t>
  </si>
  <si>
    <t>spolu bez DPH</t>
  </si>
  <si>
    <t>pol.</t>
  </si>
  <si>
    <t>m.j.</t>
  </si>
  <si>
    <t>špecif.</t>
  </si>
  <si>
    <t>€</t>
  </si>
  <si>
    <t>výmera</t>
  </si>
  <si>
    <t>50 mm</t>
  </si>
  <si>
    <r>
      <rPr>
        <sz val="11"/>
        <color indexed="8"/>
        <rFont val="Calibri"/>
        <family val="2"/>
        <charset val="238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</si>
  <si>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 xml:space="preserve">Postrek spojovací </t>
  </si>
  <si>
    <r>
      <rPr>
        <sz val="11"/>
        <color indexed="8"/>
        <rFont val="Calibri"/>
        <family val="2"/>
        <charset val="238"/>
      </rPr>
      <t>AC</t>
    </r>
    <r>
      <rPr>
        <sz val="9"/>
        <color indexed="8"/>
        <rFont val="Arial"/>
        <family val="2"/>
        <charset val="238"/>
      </rPr>
      <t>o</t>
    </r>
    <r>
      <rPr>
        <sz val="11"/>
        <color indexed="8"/>
        <rFont val="Calibri"/>
        <family val="2"/>
        <charset val="238"/>
      </rPr>
      <t xml:space="preserve"> 11-II s dovozom rozprestrením a zhutnením</t>
    </r>
  </si>
  <si>
    <t>ACL 16-II s dovozom rozprestrením a zhutnením</t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</si>
  <si>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</si>
  <si>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</si>
  <si>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</si>
  <si>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</si>
  <si>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</si>
  <si>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</si>
  <si>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</si>
  <si>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</si>
  <si>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</si>
  <si>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</si>
  <si>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p.č.</t>
  </si>
  <si>
    <t>cesta</t>
  </si>
  <si>
    <t>okres</t>
  </si>
  <si>
    <t>Miestopis</t>
  </si>
  <si>
    <t>staničenie do</t>
  </si>
  <si>
    <t>staničenie od</t>
  </si>
  <si>
    <t>dĺžka opravy v km</t>
  </si>
  <si>
    <t>Náklady  v € bez DPH</t>
  </si>
  <si>
    <t>Náklady  v € s DPH</t>
  </si>
  <si>
    <t>LC</t>
  </si>
  <si>
    <t xml:space="preserve">celkom </t>
  </si>
  <si>
    <t xml:space="preserve"> </t>
  </si>
  <si>
    <t>Postrek infiltračný</t>
  </si>
  <si>
    <t>do 400 mm</t>
  </si>
  <si>
    <t>m2 korekcia križovatky, napojenia MK, vjazdy</t>
  </si>
  <si>
    <t>III/2632 Mýtna - Šuľa</t>
  </si>
  <si>
    <t xml:space="preserve">                                           </t>
  </si>
  <si>
    <t>III/2653 Mučín - Pleš - Radzovce</t>
  </si>
  <si>
    <t>do 100 mm</t>
  </si>
  <si>
    <t>III/2632</t>
  </si>
  <si>
    <t>Mýtna - Šuľa</t>
  </si>
  <si>
    <t>III/2653</t>
  </si>
  <si>
    <r>
      <t>0,7 kg/m</t>
    </r>
    <r>
      <rPr>
        <vertAlign val="superscript"/>
        <sz val="10"/>
        <color indexed="8"/>
        <rFont val="Arial CE"/>
      </rPr>
      <t>2</t>
    </r>
  </si>
  <si>
    <t xml:space="preserve">Recyklácia za studena s kombinovaným spojivom(cement a asfaltová emulzia alebo cement a asfaltová pena) </t>
  </si>
  <si>
    <t>III/2673</t>
  </si>
  <si>
    <t>III/2675 Beliná spojka</t>
  </si>
  <si>
    <t>III/2675</t>
  </si>
  <si>
    <t>Beliná  spojka</t>
  </si>
  <si>
    <t>staničenie v km 0,000 - 8,084 km dĺžka 8,084 km</t>
  </si>
  <si>
    <t>staničenie v km: 0,000 -21,961</t>
  </si>
  <si>
    <t>staničenie v km 0,000 km  - 4,061</t>
  </si>
  <si>
    <t>Fiľakovo - Rátka  int. Fiľakovo</t>
  </si>
  <si>
    <t>Mučín -Pleš -Radzovce</t>
  </si>
  <si>
    <t xml:space="preserve">                                      </t>
  </si>
  <si>
    <t>III/2659 Lehôtka spojka</t>
  </si>
  <si>
    <t>III/2661 Halič - Políchno</t>
  </si>
  <si>
    <t>staničenie v km: 0,000 -10,053</t>
  </si>
  <si>
    <t>staničenie v km 0,000 km  - 0,525 km , dĺžka 0,525 km</t>
  </si>
  <si>
    <t>III/2659 Lehôtka  spojka</t>
  </si>
  <si>
    <t>III/2659</t>
  </si>
  <si>
    <t>Lehôtka spojka</t>
  </si>
  <si>
    <t>III/2661</t>
  </si>
  <si>
    <t>Halič - Políchno</t>
  </si>
  <si>
    <t>0,000</t>
  </si>
  <si>
    <t>0,525</t>
  </si>
  <si>
    <t xml:space="preserve">             </t>
  </si>
  <si>
    <t xml:space="preserve">spolu </t>
  </si>
  <si>
    <t xml:space="preserve">III/2675 Beliná spojka </t>
  </si>
  <si>
    <t>staničenie v km: 0,000 -1,287</t>
  </si>
  <si>
    <t xml:space="preserve">vybraté úseky v ckm: 0,391 - 1,287,  dĺžka 0,896 km bez recyklácie,  </t>
  </si>
  <si>
    <t>do  100 mm</t>
  </si>
  <si>
    <t>III/2673 Fiľakovo - Rátka intravilán Fiľakovo</t>
  </si>
  <si>
    <t>1,0 kg/m2</t>
  </si>
  <si>
    <t>dosýpanie krajníc s dovozom, rozprestrením a zhutnením do hr. 100 mm, šírka 50 mm</t>
  </si>
  <si>
    <t xml:space="preserve">vybraté úseky v ckm:  úsek 0,000 - 0,845  dĺžka 0,845 km </t>
  </si>
  <si>
    <t>m2 korekcia križovatky, AZ, napojenia MK, vjazdy do dl.  0,50 m</t>
  </si>
  <si>
    <t xml:space="preserve">vybraté úseky v ckm:  úsek 0,00 - 0,525 dĺžka 0,525 km bez recyklácie </t>
  </si>
  <si>
    <t>ks</t>
  </si>
  <si>
    <t>35 mm</t>
  </si>
  <si>
    <t xml:space="preserve">vybraté úseky v ckm:  9,550 -12,750 dĺžka 3,200 km,  </t>
  </si>
  <si>
    <t>4</t>
  </si>
  <si>
    <t>Súhrnný list</t>
  </si>
  <si>
    <t xml:space="preserve">Opravy ciest II. a III. triedy v okrese Lučenec </t>
  </si>
  <si>
    <t>vybraté úseky v ckm: úsek 3,062 - 3,626  dĺžka 0,564 km</t>
  </si>
  <si>
    <t>vybraté úseky v ckm : usek 3,626 -3,752 dĺžka 0,126 km</t>
  </si>
  <si>
    <t xml:space="preserve">             0,690 km </t>
  </si>
  <si>
    <t xml:space="preserve">vybraté úseky v ckm: 3,115 - 4,630 dĺžka 1,515 km,  </t>
  </si>
  <si>
    <t>recykláž  od 3,115 - 4,630,  dĺžka 1,515 km</t>
  </si>
  <si>
    <t>Príloha č. 2 SP k výzve č. 12</t>
  </si>
  <si>
    <t>Oprava ciest II. a III. triedy (opravy krytov vozoviek a súvisiace práce) v pôsobnosti BBSK – vybrané úseky ciest v okresoch Lučenec a Poltár (Výzva č. 12)</t>
  </si>
  <si>
    <t>Frézovanie s naložením a odvozom do 10 km ( začiatky a konce, intravilán v dĺžke 500 m + most )</t>
  </si>
  <si>
    <t>Dvíhanie kan.poklopov, vpustí, uzáverov plynu, vody, hydrantov do výšky 100 mm</t>
  </si>
  <si>
    <t>Asfaltová zálievka pracovných spojov</t>
  </si>
  <si>
    <r>
      <t>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</si>
  <si>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0,7 kg/m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</si>
  <si>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1,0 kg/m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</si>
  <si>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AC</t>
    </r>
    <r>
      <rPr>
        <sz val="9"/>
        <color indexed="8"/>
        <rFont val="Calibri"/>
        <family val="2"/>
        <charset val="238"/>
      </rPr>
      <t>o</t>
    </r>
    <r>
      <rPr>
        <sz val="11"/>
        <color indexed="8"/>
        <rFont val="Calibri"/>
        <family val="2"/>
        <charset val="238"/>
      </rPr>
      <t xml:space="preserve"> 11-II s dovozom rozprestrením a zhutnením</t>
    </r>
  </si>
  <si>
    <r>
      <rPr>
        <sz val="11"/>
        <color indexed="8"/>
        <rFont val="Calibri"/>
        <family val="2"/>
        <charset val="238"/>
      </rPr>
      <t>m</t>
    </r>
    <r>
      <rPr>
        <vertAlign val="superscript"/>
        <sz val="10"/>
        <color indexed="8"/>
        <rFont val="Calibri"/>
        <family val="2"/>
        <charset val="238"/>
      </rPr>
      <t>2</t>
    </r>
  </si>
  <si>
    <t xml:space="preserve">Zapílenie asfaltu na hr. 50 mm začiatku a konca úseku </t>
  </si>
  <si>
    <t>Čistenie vozovky-zametanie</t>
  </si>
  <si>
    <t>Frézovanie s naložením a odvozom do 10 km ( začiatky,  konce, napojenia na MK )</t>
  </si>
  <si>
    <t>Dvíhanie vpustí , šupátka plyn a vody</t>
  </si>
  <si>
    <t>Frézovanie s naložením a odvozom do 10 km ( začiatky, konce, napojenia na MK  )</t>
  </si>
  <si>
    <t>Frézovanie s naložením a odvozom do 10 km ( začiatky a konce  )</t>
  </si>
  <si>
    <t>Frézovanie s naložením a odvozom do 10 km ( začiatky a konce+mosty )</t>
  </si>
  <si>
    <t>Čelá priepustov oprava</t>
  </si>
  <si>
    <t xml:space="preserve">Čelá priepustov oprava </t>
  </si>
  <si>
    <t>Frézovanie s naložením a odvozom do 10 km ( začiatky a konce )</t>
  </si>
  <si>
    <t xml:space="preserve">Dosýpanie krajníc s dovozom, rozprestením a zhutnením do výšky 100 mm a šírky  50 mm </t>
  </si>
  <si>
    <t>Dosýpanie krajníc s dovozom, rozprestrením a zhutnením do výšky 100 mm  a šírky 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</si>
</sst>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#,##0.000"/>
    <numFmt numFmtId="166" formatCode="#,##0.00;#,##0.00"/>
    <numFmt numFmtId="167" formatCode="0.000"/>
    <numFmt numFmtId="168" formatCode="&quot; &quot;* #,##0.00&quot;   &quot;;&quot;-&quot;* #,##0.00&quot;   &quot;;&quot; &quot;* &quot;-&quot;??&quot;   &quot;"/>
  </numFmts>
  <fonts count="36" x14ac:knownFonts="1">
    <font>
      <sz val="11"/>
      <color indexed="8"/>
      <name val="Calibri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i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color indexed="8"/>
      <name val="Arial CE"/>
    </font>
    <font>
      <sz val="10"/>
      <color indexed="11"/>
      <name val="Arial CE"/>
    </font>
    <font>
      <vertAlign val="superscript"/>
      <sz val="10"/>
      <color indexed="8"/>
      <name val="Arial"/>
      <family val="2"/>
      <charset val="238"/>
    </font>
    <font>
      <vertAlign val="superscript"/>
      <sz val="10"/>
      <color indexed="8"/>
      <name val="Arial CE"/>
    </font>
    <font>
      <b/>
      <sz val="10"/>
      <color indexed="12"/>
      <name val="Arial"/>
      <family val="2"/>
      <charset val="238"/>
    </font>
    <font>
      <b/>
      <sz val="10"/>
      <color indexed="8"/>
      <name val="Arial CE"/>
    </font>
    <font>
      <sz val="10"/>
      <color indexed="12"/>
      <name val="Arial CE"/>
    </font>
    <font>
      <b/>
      <sz val="10"/>
      <color indexed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10"/>
      <color indexed="12"/>
      <name val="Arial CE"/>
    </font>
    <font>
      <b/>
      <sz val="16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color indexed="11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b/>
      <sz val="10"/>
      <color indexed="11"/>
      <name val="Calibri"/>
      <family val="2"/>
      <charset val="238"/>
    </font>
    <font>
      <b/>
      <sz val="11"/>
      <color indexed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6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medium">
        <color indexed="8"/>
      </right>
      <top/>
      <bottom style="thin">
        <color indexed="10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10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1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10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Protection="0"/>
    <xf numFmtId="164" fontId="21" fillId="0" borderId="0" applyFont="0" applyFill="0" applyBorder="0" applyAlignment="0" applyProtection="0"/>
    <xf numFmtId="0" fontId="20" fillId="0" borderId="0" applyNumberFormat="0" applyFill="0" applyBorder="0" applyProtection="0"/>
  </cellStyleXfs>
  <cellXfs count="467">
    <xf numFmtId="0" fontId="0" fillId="0" borderId="0" xfId="0" applyFont="1" applyAlignment="1"/>
    <xf numFmtId="0" fontId="0" fillId="0" borderId="0" xfId="0" applyNumberFormat="1" applyFont="1" applyAlignment="1"/>
    <xf numFmtId="0" fontId="2" fillId="2" borderId="1" xfId="0" applyFont="1" applyFill="1" applyBorder="1" applyAlignment="1"/>
    <xf numFmtId="4" fontId="0" fillId="2" borderId="1" xfId="0" applyNumberFormat="1" applyFont="1" applyFill="1" applyBorder="1" applyAlignment="1"/>
    <xf numFmtId="0" fontId="0" fillId="2" borderId="1" xfId="0" applyFont="1" applyFill="1" applyBorder="1" applyAlignment="1"/>
    <xf numFmtId="49" fontId="0" fillId="2" borderId="1" xfId="0" applyNumberFormat="1" applyFont="1" applyFill="1" applyBorder="1" applyAlignment="1"/>
    <xf numFmtId="49" fontId="3" fillId="2" borderId="1" xfId="0" applyNumberFormat="1" applyFont="1" applyFill="1" applyBorder="1" applyAlignment="1"/>
    <xf numFmtId="0" fontId="1" fillId="2" borderId="1" xfId="0" applyFont="1" applyFill="1" applyBorder="1" applyAlignment="1"/>
    <xf numFmtId="49" fontId="4" fillId="2" borderId="1" xfId="0" applyNumberFormat="1" applyFont="1" applyFill="1" applyBorder="1" applyAlignment="1"/>
    <xf numFmtId="49" fontId="2" fillId="2" borderId="1" xfId="0" applyNumberFormat="1" applyFont="1" applyFill="1" applyBorder="1" applyAlignment="1"/>
    <xf numFmtId="49" fontId="1" fillId="2" borderId="2" xfId="0" applyNumberFormat="1" applyFont="1" applyFill="1" applyBorder="1" applyAlignment="1"/>
    <xf numFmtId="0" fontId="5" fillId="2" borderId="3" xfId="0" applyFont="1" applyFill="1" applyBorder="1" applyAlignment="1"/>
    <xf numFmtId="4" fontId="5" fillId="2" borderId="3" xfId="0" applyNumberFormat="1" applyFont="1" applyFill="1" applyBorder="1" applyAlignment="1"/>
    <xf numFmtId="49" fontId="1" fillId="2" borderId="4" xfId="0" applyNumberFormat="1" applyFont="1" applyFill="1" applyBorder="1" applyAlignment="1"/>
    <xf numFmtId="0" fontId="1" fillId="2" borderId="5" xfId="0" applyFont="1" applyFill="1" applyBorder="1" applyAlignment="1"/>
    <xf numFmtId="0" fontId="0" fillId="2" borderId="5" xfId="0" applyFont="1" applyFill="1" applyBorder="1" applyAlignment="1"/>
    <xf numFmtId="49" fontId="0" fillId="2" borderId="5" xfId="0" applyNumberFormat="1" applyFont="1" applyFill="1" applyBorder="1" applyAlignment="1"/>
    <xf numFmtId="4" fontId="0" fillId="2" borderId="5" xfId="0" applyNumberFormat="1" applyFont="1" applyFill="1" applyBorder="1" applyAlignment="1"/>
    <xf numFmtId="4" fontId="0" fillId="2" borderId="6" xfId="0" applyNumberFormat="1" applyFont="1" applyFill="1" applyBorder="1" applyAlignment="1"/>
    <xf numFmtId="0" fontId="0" fillId="2" borderId="7" xfId="0" applyFont="1" applyFill="1" applyBorder="1" applyAlignment="1"/>
    <xf numFmtId="0" fontId="0" fillId="2" borderId="8" xfId="0" applyFont="1" applyFill="1" applyBorder="1" applyAlignment="1"/>
    <xf numFmtId="0" fontId="0" fillId="2" borderId="3" xfId="0" applyFont="1" applyFill="1" applyBorder="1" applyAlignment="1"/>
    <xf numFmtId="4" fontId="6" fillId="2" borderId="1" xfId="0" applyNumberFormat="1" applyFont="1" applyFill="1" applyBorder="1" applyAlignment="1"/>
    <xf numFmtId="0" fontId="6" fillId="2" borderId="1" xfId="0" applyFont="1" applyFill="1" applyBorder="1" applyAlignment="1"/>
    <xf numFmtId="4" fontId="0" fillId="2" borderId="7" xfId="0" applyNumberFormat="1" applyFont="1" applyFill="1" applyBorder="1" applyAlignment="1"/>
    <xf numFmtId="49" fontId="0" fillId="2" borderId="9" xfId="0" applyNumberFormat="1" applyFont="1" applyFill="1" applyBorder="1" applyAlignment="1"/>
    <xf numFmtId="2" fontId="0" fillId="2" borderId="10" xfId="0" applyNumberFormat="1" applyFont="1" applyFill="1" applyBorder="1" applyAlignment="1"/>
    <xf numFmtId="49" fontId="0" fillId="2" borderId="2" xfId="0" applyNumberFormat="1" applyFont="1" applyFill="1" applyBorder="1" applyAlignment="1"/>
    <xf numFmtId="4" fontId="6" fillId="2" borderId="7" xfId="0" applyNumberFormat="1" applyFont="1" applyFill="1" applyBorder="1" applyAlignment="1"/>
    <xf numFmtId="49" fontId="0" fillId="2" borderId="11" xfId="0" applyNumberFormat="1" applyFont="1" applyFill="1" applyBorder="1" applyAlignment="1"/>
    <xf numFmtId="2" fontId="0" fillId="2" borderId="12" xfId="0" applyNumberFormat="1" applyFont="1" applyFill="1" applyBorder="1" applyAlignment="1"/>
    <xf numFmtId="4" fontId="0" fillId="2" borderId="1" xfId="0" applyNumberFormat="1" applyFont="1" applyFill="1" applyBorder="1" applyAlignment="1">
      <alignment horizontal="center"/>
    </xf>
    <xf numFmtId="49" fontId="0" fillId="2" borderId="13" xfId="0" applyNumberFormat="1" applyFont="1" applyFill="1" applyBorder="1" applyAlignment="1"/>
    <xf numFmtId="2" fontId="0" fillId="2" borderId="14" xfId="0" applyNumberFormat="1" applyFont="1" applyFill="1" applyBorder="1" applyAlignment="1"/>
    <xf numFmtId="0" fontId="0" fillId="2" borderId="4" xfId="0" applyFont="1" applyFill="1" applyBorder="1" applyAlignment="1"/>
    <xf numFmtId="2" fontId="0" fillId="2" borderId="5" xfId="0" applyNumberFormat="1" applyFont="1" applyFill="1" applyBorder="1" applyAlignment="1"/>
    <xf numFmtId="4" fontId="0" fillId="2" borderId="3" xfId="0" applyNumberFormat="1" applyFont="1" applyFill="1" applyBorder="1" applyAlignment="1"/>
    <xf numFmtId="2" fontId="0" fillId="2" borderId="3" xfId="0" applyNumberFormat="1" applyFont="1" applyFill="1" applyBorder="1" applyAlignment="1"/>
    <xf numFmtId="0" fontId="0" fillId="2" borderId="15" xfId="0" applyFont="1" applyFill="1" applyBorder="1" applyAlignment="1"/>
    <xf numFmtId="49" fontId="0" fillId="2" borderId="16" xfId="0" applyNumberFormat="1" applyFont="1" applyFill="1" applyBorder="1" applyAlignment="1">
      <alignment horizontal="center"/>
    </xf>
    <xf numFmtId="0" fontId="0" fillId="2" borderId="17" xfId="0" applyFont="1" applyFill="1" applyBorder="1" applyAlignment="1"/>
    <xf numFmtId="49" fontId="0" fillId="2" borderId="16" xfId="0" applyNumberFormat="1" applyFont="1" applyFill="1" applyBorder="1" applyAlignment="1"/>
    <xf numFmtId="0" fontId="7" fillId="2" borderId="2" xfId="0" applyFont="1" applyFill="1" applyBorder="1" applyAlignment="1"/>
    <xf numFmtId="4" fontId="8" fillId="2" borderId="1" xfId="0" applyNumberFormat="1" applyFont="1" applyFill="1" applyBorder="1" applyAlignment="1"/>
    <xf numFmtId="0" fontId="0" fillId="2" borderId="21" xfId="0" applyFont="1" applyFill="1" applyBorder="1" applyAlignment="1">
      <alignment horizontal="center"/>
    </xf>
    <xf numFmtId="166" fontId="0" fillId="2" borderId="21" xfId="0" applyNumberFormat="1" applyFont="1" applyFill="1" applyBorder="1" applyAlignment="1">
      <alignment horizontal="right"/>
    </xf>
    <xf numFmtId="49" fontId="0" fillId="2" borderId="21" xfId="0" applyNumberFormat="1" applyFont="1" applyFill="1" applyBorder="1" applyAlignment="1">
      <alignment vertical="center"/>
    </xf>
    <xf numFmtId="49" fontId="7" fillId="2" borderId="21" xfId="0" applyNumberFormat="1" applyFont="1" applyFill="1" applyBorder="1" applyAlignment="1">
      <alignment vertical="center"/>
    </xf>
    <xf numFmtId="165" fontId="7" fillId="2" borderId="21" xfId="0" applyNumberFormat="1" applyFont="1" applyFill="1" applyBorder="1" applyAlignment="1">
      <alignment vertical="center"/>
    </xf>
    <xf numFmtId="4" fontId="7" fillId="2" borderId="21" xfId="0" applyNumberFormat="1" applyFont="1" applyFill="1" applyBorder="1" applyAlignment="1">
      <alignment vertical="center"/>
    </xf>
    <xf numFmtId="166" fontId="0" fillId="2" borderId="1" xfId="0" applyNumberFormat="1" applyFont="1" applyFill="1" applyBorder="1" applyAlignment="1">
      <alignment horizontal="right"/>
    </xf>
    <xf numFmtId="0" fontId="7" fillId="2" borderId="21" xfId="0" applyFont="1" applyFill="1" applyBorder="1" applyAlignment="1"/>
    <xf numFmtId="4" fontId="12" fillId="2" borderId="16" xfId="0" applyNumberFormat="1" applyFont="1" applyFill="1" applyBorder="1" applyAlignment="1"/>
    <xf numFmtId="4" fontId="12" fillId="2" borderId="2" xfId="0" applyNumberFormat="1" applyFont="1" applyFill="1" applyBorder="1" applyAlignment="1"/>
    <xf numFmtId="4" fontId="6" fillId="2" borderId="1" xfId="0" applyNumberFormat="1" applyFont="1" applyFill="1" applyBorder="1" applyAlignment="1">
      <alignment horizontal="center"/>
    </xf>
    <xf numFmtId="4" fontId="12" fillId="2" borderId="7" xfId="0" applyNumberFormat="1" applyFont="1" applyFill="1" applyBorder="1" applyAlignment="1"/>
    <xf numFmtId="4" fontId="11" fillId="2" borderId="2" xfId="0" applyNumberFormat="1" applyFont="1" applyFill="1" applyBorder="1" applyAlignment="1"/>
    <xf numFmtId="4" fontId="11" fillId="2" borderId="1" xfId="0" applyNumberFormat="1" applyFont="1" applyFill="1" applyBorder="1" applyAlignment="1"/>
    <xf numFmtId="0" fontId="9" fillId="2" borderId="1" xfId="0" applyFont="1" applyFill="1" applyBorder="1" applyAlignment="1"/>
    <xf numFmtId="4" fontId="12" fillId="2" borderId="1" xfId="0" applyNumberFormat="1" applyFont="1" applyFill="1" applyBorder="1" applyAlignment="1"/>
    <xf numFmtId="4" fontId="12" fillId="2" borderId="5" xfId="0" applyNumberFormat="1" applyFont="1" applyFill="1" applyBorder="1" applyAlignment="1"/>
    <xf numFmtId="49" fontId="6" fillId="2" borderId="3" xfId="0" applyNumberFormat="1" applyFont="1" applyFill="1" applyBorder="1" applyAlignment="1">
      <alignment horizontal="center"/>
    </xf>
    <xf numFmtId="49" fontId="6" fillId="2" borderId="15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" fillId="2" borderId="7" xfId="0" applyNumberFormat="1" applyFont="1" applyFill="1" applyBorder="1" applyAlignment="1">
      <alignment horizontal="right"/>
    </xf>
    <xf numFmtId="4" fontId="12" fillId="3" borderId="16" xfId="0" applyNumberFormat="1" applyFont="1" applyFill="1" applyBorder="1" applyAlignment="1"/>
    <xf numFmtId="4" fontId="13" fillId="2" borderId="3" xfId="0" applyNumberFormat="1" applyFont="1" applyFill="1" applyBorder="1" applyAlignment="1"/>
    <xf numFmtId="0" fontId="13" fillId="2" borderId="3" xfId="0" applyFont="1" applyFill="1" applyBorder="1" applyAlignment="1"/>
    <xf numFmtId="10" fontId="13" fillId="2" borderId="35" xfId="0" applyNumberFormat="1" applyFont="1" applyFill="1" applyBorder="1" applyAlignment="1"/>
    <xf numFmtId="4" fontId="13" fillId="2" borderId="36" xfId="0" applyNumberFormat="1" applyFont="1" applyFill="1" applyBorder="1" applyAlignment="1"/>
    <xf numFmtId="0" fontId="14" fillId="2" borderId="5" xfId="0" applyFont="1" applyFill="1" applyBorder="1" applyAlignment="1"/>
    <xf numFmtId="0" fontId="15" fillId="2" borderId="5" xfId="0" applyFont="1" applyFill="1" applyBorder="1" applyAlignment="1"/>
    <xf numFmtId="4" fontId="16" fillId="2" borderId="5" xfId="0" applyNumberFormat="1" applyFont="1" applyFill="1" applyBorder="1" applyAlignment="1"/>
    <xf numFmtId="0" fontId="16" fillId="2" borderId="5" xfId="0" applyFont="1" applyFill="1" applyBorder="1" applyAlignment="1"/>
    <xf numFmtId="4" fontId="16" fillId="2" borderId="6" xfId="0" applyNumberFormat="1" applyFont="1" applyFill="1" applyBorder="1" applyAlignment="1"/>
    <xf numFmtId="4" fontId="0" fillId="2" borderId="16" xfId="0" applyNumberFormat="1" applyFont="1" applyFill="1" applyBorder="1" applyAlignment="1"/>
    <xf numFmtId="49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4" fontId="12" fillId="2" borderId="1" xfId="0" applyNumberFormat="1" applyFont="1" applyFill="1" applyBorder="1" applyAlignment="1">
      <alignment vertical="center"/>
    </xf>
    <xf numFmtId="4" fontId="17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NumberFormat="1" applyFont="1" applyAlignment="1"/>
    <xf numFmtId="0" fontId="3" fillId="2" borderId="1" xfId="0" applyFont="1" applyFill="1" applyBorder="1" applyAlignment="1"/>
    <xf numFmtId="0" fontId="18" fillId="2" borderId="1" xfId="0" applyFont="1" applyFill="1" applyBorder="1" applyAlignment="1"/>
    <xf numFmtId="0" fontId="0" fillId="2" borderId="37" xfId="0" applyFont="1" applyFill="1" applyBorder="1" applyAlignment="1">
      <alignment horizontal="left"/>
    </xf>
    <xf numFmtId="168" fontId="0" fillId="2" borderId="1" xfId="0" applyNumberFormat="1" applyFont="1" applyFill="1" applyBorder="1" applyAlignment="1"/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Font="1" applyFill="1" applyBorder="1" applyAlignment="1"/>
    <xf numFmtId="0" fontId="0" fillId="2" borderId="2" xfId="0" applyFont="1" applyFill="1" applyBorder="1" applyAlignment="1"/>
    <xf numFmtId="49" fontId="0" fillId="2" borderId="21" xfId="0" applyNumberFormat="1" applyFont="1" applyFill="1" applyBorder="1" applyAlignment="1"/>
    <xf numFmtId="4" fontId="7" fillId="2" borderId="1" xfId="0" applyNumberFormat="1" applyFont="1" applyFill="1" applyBorder="1" applyAlignment="1"/>
    <xf numFmtId="4" fontId="7" fillId="2" borderId="7" xfId="0" applyNumberFormat="1" applyFont="1" applyFill="1" applyBorder="1" applyAlignment="1"/>
    <xf numFmtId="165" fontId="7" fillId="2" borderId="21" xfId="0" applyNumberFormat="1" applyFont="1" applyFill="1" applyBorder="1" applyAlignment="1"/>
    <xf numFmtId="4" fontId="7" fillId="2" borderId="21" xfId="0" applyNumberFormat="1" applyFont="1" applyFill="1" applyBorder="1" applyAlignment="1"/>
    <xf numFmtId="49" fontId="7" fillId="2" borderId="21" xfId="0" applyNumberFormat="1" applyFont="1" applyFill="1" applyBorder="1" applyAlignment="1"/>
    <xf numFmtId="49" fontId="9" fillId="2" borderId="21" xfId="0" applyNumberFormat="1" applyFont="1" applyFill="1" applyBorder="1" applyAlignment="1"/>
    <xf numFmtId="0" fontId="7" fillId="2" borderId="37" xfId="0" applyFont="1" applyFill="1" applyBorder="1" applyAlignment="1"/>
    <xf numFmtId="0" fontId="19" fillId="2" borderId="37" xfId="0" applyFont="1" applyFill="1" applyBorder="1" applyAlignment="1">
      <alignment horizontal="center" wrapText="1"/>
    </xf>
    <xf numFmtId="0" fontId="0" fillId="2" borderId="41" xfId="0" applyFont="1" applyFill="1" applyBorder="1" applyAlignment="1"/>
    <xf numFmtId="168" fontId="0" fillId="2" borderId="38" xfId="0" applyNumberFormat="1" applyFont="1" applyFill="1" applyBorder="1" applyAlignment="1"/>
    <xf numFmtId="168" fontId="0" fillId="2" borderId="42" xfId="0" applyNumberFormat="1" applyFont="1" applyFill="1" applyBorder="1" applyAlignment="1">
      <alignment horizontal="center" vertical="center"/>
    </xf>
    <xf numFmtId="4" fontId="11" fillId="2" borderId="43" xfId="0" applyNumberFormat="1" applyFont="1" applyFill="1" applyBorder="1" applyAlignment="1"/>
    <xf numFmtId="4" fontId="11" fillId="2" borderId="38" xfId="0" applyNumberFormat="1" applyFont="1" applyFill="1" applyBorder="1" applyAlignment="1"/>
    <xf numFmtId="4" fontId="12" fillId="2" borderId="38" xfId="0" applyNumberFormat="1" applyFont="1" applyFill="1" applyBorder="1" applyAlignment="1"/>
    <xf numFmtId="49" fontId="12" fillId="2" borderId="44" xfId="0" applyNumberFormat="1" applyFont="1" applyFill="1" applyBorder="1" applyAlignment="1"/>
    <xf numFmtId="4" fontId="12" fillId="2" borderId="45" xfId="0" applyNumberFormat="1" applyFont="1" applyFill="1" applyBorder="1" applyAlignment="1"/>
    <xf numFmtId="4" fontId="7" fillId="2" borderId="48" xfId="0" applyNumberFormat="1" applyFont="1" applyFill="1" applyBorder="1" applyAlignment="1"/>
    <xf numFmtId="4" fontId="7" fillId="2" borderId="48" xfId="0" applyNumberFormat="1" applyFont="1" applyFill="1" applyBorder="1" applyAlignment="1">
      <alignment vertical="center"/>
    </xf>
    <xf numFmtId="0" fontId="7" fillId="2" borderId="51" xfId="0" applyFont="1" applyFill="1" applyBorder="1" applyAlignment="1"/>
    <xf numFmtId="165" fontId="7" fillId="2" borderId="51" xfId="0" applyNumberFormat="1" applyFont="1" applyFill="1" applyBorder="1" applyAlignment="1"/>
    <xf numFmtId="4" fontId="7" fillId="2" borderId="52" xfId="0" applyNumberFormat="1" applyFont="1" applyFill="1" applyBorder="1" applyAlignment="1">
      <alignment horizontal="right"/>
    </xf>
    <xf numFmtId="4" fontId="7" fillId="2" borderId="53" xfId="0" applyNumberFormat="1" applyFont="1" applyFill="1" applyBorder="1" applyAlignment="1"/>
    <xf numFmtId="49" fontId="0" fillId="2" borderId="54" xfId="0" applyNumberFormat="1" applyFont="1" applyFill="1" applyBorder="1" applyAlignment="1">
      <alignment horizontal="center"/>
    </xf>
    <xf numFmtId="49" fontId="0" fillId="2" borderId="55" xfId="0" applyNumberFormat="1" applyFont="1" applyFill="1" applyBorder="1" applyAlignment="1">
      <alignment horizontal="center"/>
    </xf>
    <xf numFmtId="49" fontId="0" fillId="2" borderId="46" xfId="0" applyNumberFormat="1" applyFont="1" applyFill="1" applyBorder="1" applyAlignment="1"/>
    <xf numFmtId="49" fontId="7" fillId="2" borderId="46" xfId="0" applyNumberFormat="1" applyFont="1" applyFill="1" applyBorder="1" applyAlignment="1"/>
    <xf numFmtId="165" fontId="7" fillId="2" borderId="46" xfId="0" applyNumberFormat="1" applyFont="1" applyFill="1" applyBorder="1" applyAlignment="1"/>
    <xf numFmtId="4" fontId="7" fillId="2" borderId="46" xfId="0" applyNumberFormat="1" applyFont="1" applyFill="1" applyBorder="1" applyAlignment="1"/>
    <xf numFmtId="4" fontId="7" fillId="2" borderId="56" xfId="0" applyNumberFormat="1" applyFont="1" applyFill="1" applyBorder="1" applyAlignment="1"/>
    <xf numFmtId="167" fontId="20" fillId="2" borderId="37" xfId="0" applyNumberFormat="1" applyFont="1" applyFill="1" applyBorder="1" applyAlignment="1">
      <alignment horizontal="center"/>
    </xf>
    <xf numFmtId="49" fontId="20" fillId="2" borderId="1" xfId="0" applyNumberFormat="1" applyFont="1" applyFill="1" applyBorder="1" applyAlignment="1"/>
    <xf numFmtId="49" fontId="0" fillId="2" borderId="58" xfId="0" applyNumberFormat="1" applyFont="1" applyFill="1" applyBorder="1" applyAlignment="1">
      <alignment horizontal="left"/>
    </xf>
    <xf numFmtId="0" fontId="0" fillId="2" borderId="37" xfId="0" applyFont="1" applyFill="1" applyBorder="1" applyAlignment="1"/>
    <xf numFmtId="0" fontId="0" fillId="2" borderId="60" xfId="0" applyFont="1" applyFill="1" applyBorder="1" applyAlignment="1"/>
    <xf numFmtId="0" fontId="20" fillId="2" borderId="59" xfId="0" applyFont="1" applyFill="1" applyBorder="1" applyAlignment="1">
      <alignment horizontal="center"/>
    </xf>
    <xf numFmtId="0" fontId="20" fillId="2" borderId="59" xfId="0" applyFont="1" applyFill="1" applyBorder="1" applyAlignment="1"/>
    <xf numFmtId="167" fontId="0" fillId="2" borderId="59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NumberFormat="1"/>
    <xf numFmtId="49" fontId="20" fillId="2" borderId="2" xfId="0" applyNumberFormat="1" applyFont="1" applyFill="1" applyBorder="1" applyAlignment="1"/>
    <xf numFmtId="0" fontId="20" fillId="2" borderId="61" xfId="0" applyFont="1" applyFill="1" applyBorder="1" applyAlignment="1">
      <alignment horizontal="center"/>
    </xf>
    <xf numFmtId="0" fontId="20" fillId="2" borderId="61" xfId="0" applyFont="1" applyFill="1" applyBorder="1" applyAlignment="1"/>
    <xf numFmtId="49" fontId="20" fillId="2" borderId="21" xfId="0" applyNumberFormat="1" applyFont="1" applyFill="1" applyBorder="1" applyAlignment="1"/>
    <xf numFmtId="2" fontId="0" fillId="2" borderId="38" xfId="0" applyNumberFormat="1" applyFont="1" applyFill="1" applyBorder="1" applyAlignment="1"/>
    <xf numFmtId="0" fontId="0" fillId="2" borderId="57" xfId="0" applyFont="1" applyFill="1" applyBorder="1" applyAlignment="1">
      <alignment horizontal="left"/>
    </xf>
    <xf numFmtId="0" fontId="20" fillId="0" borderId="63" xfId="0" applyNumberFormat="1" applyFont="1" applyBorder="1" applyAlignment="1"/>
    <xf numFmtId="0" fontId="0" fillId="2" borderId="64" xfId="0" applyFont="1" applyFill="1" applyBorder="1" applyAlignment="1">
      <alignment horizontal="left"/>
    </xf>
    <xf numFmtId="49" fontId="0" fillId="2" borderId="59" xfId="0" applyNumberFormat="1" applyFont="1" applyFill="1" applyBorder="1" applyAlignment="1"/>
    <xf numFmtId="49" fontId="0" fillId="2" borderId="65" xfId="0" applyNumberFormat="1" applyFont="1" applyFill="1" applyBorder="1" applyAlignment="1">
      <alignment horizontal="center"/>
    </xf>
    <xf numFmtId="49" fontId="19" fillId="2" borderId="54" xfId="0" applyNumberFormat="1" applyFont="1" applyFill="1" applyBorder="1" applyAlignment="1">
      <alignment horizontal="center"/>
    </xf>
    <xf numFmtId="49" fontId="19" fillId="2" borderId="54" xfId="0" applyNumberFormat="1" applyFont="1" applyFill="1" applyBorder="1" applyAlignment="1">
      <alignment horizontal="center" wrapText="1"/>
    </xf>
    <xf numFmtId="49" fontId="19" fillId="2" borderId="66" xfId="0" applyNumberFormat="1" applyFont="1" applyFill="1" applyBorder="1" applyAlignment="1">
      <alignment horizontal="center" wrapText="1"/>
    </xf>
    <xf numFmtId="49" fontId="20" fillId="2" borderId="59" xfId="0" applyNumberFormat="1" applyFont="1" applyFill="1" applyBorder="1" applyAlignment="1">
      <alignment horizontal="center"/>
    </xf>
    <xf numFmtId="49" fontId="0" fillId="2" borderId="59" xfId="0" applyNumberFormat="1" applyFont="1" applyFill="1" applyBorder="1" applyAlignment="1">
      <alignment horizontal="center"/>
    </xf>
    <xf numFmtId="49" fontId="0" fillId="2" borderId="59" xfId="0" applyNumberFormat="1" applyFont="1" applyFill="1" applyBorder="1" applyAlignment="1">
      <alignment horizontal="left"/>
    </xf>
    <xf numFmtId="49" fontId="19" fillId="2" borderId="67" xfId="0" applyNumberFormat="1" applyFont="1" applyFill="1" applyBorder="1" applyAlignment="1">
      <alignment horizontal="center" wrapText="1"/>
    </xf>
    <xf numFmtId="168" fontId="0" fillId="2" borderId="68" xfId="0" applyNumberFormat="1" applyFont="1" applyFill="1" applyBorder="1" applyAlignment="1">
      <alignment horizontal="center" vertical="center"/>
    </xf>
    <xf numFmtId="168" fontId="0" fillId="2" borderId="69" xfId="0" applyNumberFormat="1" applyFont="1" applyFill="1" applyBorder="1" applyAlignment="1">
      <alignment vertical="center"/>
    </xf>
    <xf numFmtId="168" fontId="0" fillId="2" borderId="42" xfId="0" applyNumberFormat="1" applyFill="1" applyBorder="1"/>
    <xf numFmtId="164" fontId="0" fillId="0" borderId="42" xfId="1" applyFont="1" applyFill="1" applyBorder="1"/>
    <xf numFmtId="168" fontId="0" fillId="2" borderId="70" xfId="0" applyNumberFormat="1" applyFont="1" applyFill="1" applyBorder="1" applyAlignment="1">
      <alignment horizontal="center" vertical="center"/>
    </xf>
    <xf numFmtId="0" fontId="0" fillId="2" borderId="71" xfId="0" applyFont="1" applyFill="1" applyBorder="1" applyAlignment="1">
      <alignment horizontal="center"/>
    </xf>
    <xf numFmtId="0" fontId="0" fillId="2" borderId="72" xfId="0" applyFont="1" applyFill="1" applyBorder="1" applyAlignment="1">
      <alignment horizontal="center"/>
    </xf>
    <xf numFmtId="49" fontId="3" fillId="2" borderId="72" xfId="0" applyNumberFormat="1" applyFont="1" applyFill="1" applyBorder="1" applyAlignment="1">
      <alignment horizontal="left"/>
    </xf>
    <xf numFmtId="167" fontId="0" fillId="2" borderId="72" xfId="0" applyNumberFormat="1" applyFont="1" applyFill="1" applyBorder="1" applyAlignment="1">
      <alignment horizontal="center"/>
    </xf>
    <xf numFmtId="167" fontId="3" fillId="2" borderId="72" xfId="0" applyNumberFormat="1" applyFont="1" applyFill="1" applyBorder="1" applyAlignment="1">
      <alignment horizontal="center"/>
    </xf>
    <xf numFmtId="168" fontId="3" fillId="2" borderId="73" xfId="0" applyNumberFormat="1" applyFont="1" applyFill="1" applyBorder="1" applyAlignment="1">
      <alignment horizontal="center" vertical="center"/>
    </xf>
    <xf numFmtId="0" fontId="0" fillId="2" borderId="74" xfId="0" applyFont="1" applyFill="1" applyBorder="1" applyAlignment="1">
      <alignment horizontal="center"/>
    </xf>
    <xf numFmtId="0" fontId="0" fillId="2" borderId="75" xfId="0" applyFont="1" applyFill="1" applyBorder="1" applyAlignment="1">
      <alignment horizontal="center"/>
    </xf>
    <xf numFmtId="0" fontId="0" fillId="2" borderId="75" xfId="0" applyFont="1" applyFill="1" applyBorder="1" applyAlignment="1"/>
    <xf numFmtId="168" fontId="0" fillId="2" borderId="77" xfId="0" applyNumberFormat="1" applyFont="1" applyFill="1" applyBorder="1" applyAlignment="1">
      <alignment horizontal="center" vertical="center"/>
    </xf>
    <xf numFmtId="0" fontId="0" fillId="2" borderId="78" xfId="0" applyFont="1" applyFill="1" applyBorder="1" applyAlignment="1">
      <alignment horizontal="center"/>
    </xf>
    <xf numFmtId="168" fontId="0" fillId="2" borderId="79" xfId="0" applyNumberFormat="1" applyFont="1" applyFill="1" applyBorder="1" applyAlignment="1">
      <alignment vertical="center"/>
    </xf>
    <xf numFmtId="0" fontId="0" fillId="2" borderId="80" xfId="0" applyFont="1" applyFill="1" applyBorder="1" applyAlignment="1">
      <alignment horizontal="center"/>
    </xf>
    <xf numFmtId="168" fontId="22" fillId="2" borderId="81" xfId="0" applyNumberFormat="1" applyFont="1" applyFill="1" applyBorder="1" applyAlignment="1">
      <alignment horizontal="center" vertical="center"/>
    </xf>
    <xf numFmtId="49" fontId="20" fillId="2" borderId="80" xfId="0" applyNumberFormat="1" applyFont="1" applyFill="1" applyBorder="1" applyAlignment="1">
      <alignment horizontal="center"/>
    </xf>
    <xf numFmtId="164" fontId="20" fillId="2" borderId="81" xfId="1" applyNumberFormat="1" applyFont="1" applyFill="1" applyBorder="1" applyAlignment="1">
      <alignment horizontal="center" vertical="center" wrapText="1"/>
    </xf>
    <xf numFmtId="0" fontId="0" fillId="2" borderId="80" xfId="0" applyNumberFormat="1" applyFont="1" applyFill="1" applyBorder="1" applyAlignment="1">
      <alignment horizontal="center"/>
    </xf>
    <xf numFmtId="168" fontId="0" fillId="2" borderId="81" xfId="0" applyNumberFormat="1" applyFont="1" applyFill="1" applyBorder="1" applyAlignment="1">
      <alignment horizontal="center" vertical="center" wrapText="1"/>
    </xf>
    <xf numFmtId="0" fontId="0" fillId="2" borderId="82" xfId="0" applyFont="1" applyFill="1" applyBorder="1" applyAlignment="1">
      <alignment horizontal="center"/>
    </xf>
    <xf numFmtId="0" fontId="0" fillId="2" borderId="83" xfId="0" applyFont="1" applyFill="1" applyBorder="1" applyAlignment="1">
      <alignment horizontal="center"/>
    </xf>
    <xf numFmtId="0" fontId="0" fillId="2" borderId="83" xfId="0" applyFont="1" applyFill="1" applyBorder="1" applyAlignment="1"/>
    <xf numFmtId="167" fontId="0" fillId="2" borderId="83" xfId="0" applyNumberFormat="1" applyFont="1" applyFill="1" applyBorder="1" applyAlignment="1">
      <alignment horizontal="center"/>
    </xf>
    <xf numFmtId="168" fontId="0" fillId="2" borderId="84" xfId="0" applyNumberFormat="1" applyFont="1" applyFill="1" applyBorder="1" applyAlignment="1">
      <alignment horizontal="center" vertical="center" wrapText="1"/>
    </xf>
    <xf numFmtId="167" fontId="20" fillId="2" borderId="75" xfId="0" applyNumberFormat="1" applyFont="1" applyFill="1" applyBorder="1" applyAlignment="1">
      <alignment horizontal="center"/>
    </xf>
    <xf numFmtId="167" fontId="20" fillId="2" borderId="76" xfId="0" applyNumberFormat="1" applyFont="1" applyFill="1" applyBorder="1" applyAlignment="1">
      <alignment horizontal="center"/>
    </xf>
    <xf numFmtId="167" fontId="20" fillId="2" borderId="61" xfId="0" applyNumberFormat="1" applyFont="1" applyFill="1" applyBorder="1" applyAlignment="1">
      <alignment horizontal="center"/>
    </xf>
    <xf numFmtId="167" fontId="20" fillId="2" borderId="59" xfId="0" applyNumberFormat="1" applyFont="1" applyFill="1" applyBorder="1" applyAlignment="1">
      <alignment horizontal="center"/>
    </xf>
    <xf numFmtId="49" fontId="20" fillId="2" borderId="1" xfId="0" applyNumberFormat="1" applyFont="1" applyFill="1" applyBorder="1"/>
    <xf numFmtId="167" fontId="0" fillId="2" borderId="59" xfId="0" applyNumberFormat="1" applyFill="1" applyBorder="1" applyAlignment="1">
      <alignment horizontal="center"/>
    </xf>
    <xf numFmtId="167" fontId="0" fillId="2" borderId="83" xfId="0" applyNumberFormat="1" applyFill="1" applyBorder="1" applyAlignment="1">
      <alignment horizontal="center"/>
    </xf>
    <xf numFmtId="49" fontId="24" fillId="2" borderId="1" xfId="0" applyNumberFormat="1" applyFont="1" applyFill="1" applyBorder="1" applyAlignment="1"/>
    <xf numFmtId="0" fontId="25" fillId="2" borderId="1" xfId="0" applyFont="1" applyFill="1" applyBorder="1" applyAlignment="1"/>
    <xf numFmtId="4" fontId="20" fillId="2" borderId="1" xfId="0" applyNumberFormat="1" applyFont="1" applyFill="1" applyBorder="1" applyAlignment="1"/>
    <xf numFmtId="0" fontId="20" fillId="2" borderId="1" xfId="0" applyFont="1" applyFill="1" applyBorder="1" applyAlignment="1"/>
    <xf numFmtId="0" fontId="24" fillId="2" borderId="1" xfId="0" applyFont="1" applyFill="1" applyBorder="1" applyAlignment="1"/>
    <xf numFmtId="49" fontId="26" fillId="2" borderId="1" xfId="0" applyNumberFormat="1" applyFont="1" applyFill="1" applyBorder="1" applyAlignment="1"/>
    <xf numFmtId="49" fontId="25" fillId="2" borderId="1" xfId="0" applyNumberFormat="1" applyFont="1" applyFill="1" applyBorder="1" applyAlignment="1"/>
    <xf numFmtId="49" fontId="24" fillId="2" borderId="2" xfId="0" applyNumberFormat="1" applyFont="1" applyFill="1" applyBorder="1" applyAlignment="1"/>
    <xf numFmtId="0" fontId="27" fillId="2" borderId="1" xfId="0" applyFont="1" applyFill="1" applyBorder="1" applyAlignment="1"/>
    <xf numFmtId="0" fontId="28" fillId="2" borderId="3" xfId="0" applyFont="1" applyFill="1" applyBorder="1" applyAlignment="1"/>
    <xf numFmtId="4" fontId="28" fillId="2" borderId="3" xfId="0" applyNumberFormat="1" applyFont="1" applyFill="1" applyBorder="1" applyAlignment="1"/>
    <xf numFmtId="49" fontId="24" fillId="2" borderId="4" xfId="0" applyNumberFormat="1" applyFont="1" applyFill="1" applyBorder="1" applyAlignment="1"/>
    <xf numFmtId="0" fontId="24" fillId="2" borderId="5" xfId="0" applyFont="1" applyFill="1" applyBorder="1" applyAlignment="1"/>
    <xf numFmtId="0" fontId="20" fillId="2" borderId="5" xfId="0" applyFont="1" applyFill="1" applyBorder="1" applyAlignment="1"/>
    <xf numFmtId="49" fontId="20" fillId="2" borderId="5" xfId="0" applyNumberFormat="1" applyFont="1" applyFill="1" applyBorder="1" applyAlignment="1"/>
    <xf numFmtId="4" fontId="20" fillId="2" borderId="5" xfId="0" applyNumberFormat="1" applyFont="1" applyFill="1" applyBorder="1" applyAlignment="1"/>
    <xf numFmtId="4" fontId="20" fillId="2" borderId="6" xfId="0" applyNumberFormat="1" applyFont="1" applyFill="1" applyBorder="1" applyAlignment="1"/>
    <xf numFmtId="0" fontId="20" fillId="2" borderId="2" xfId="0" applyFont="1" applyFill="1" applyBorder="1" applyAlignment="1"/>
    <xf numFmtId="0" fontId="20" fillId="2" borderId="7" xfId="0" applyFont="1" applyFill="1" applyBorder="1" applyAlignment="1"/>
    <xf numFmtId="0" fontId="20" fillId="2" borderId="8" xfId="0" applyFont="1" applyFill="1" applyBorder="1" applyAlignment="1"/>
    <xf numFmtId="0" fontId="20" fillId="2" borderId="3" xfId="0" applyFont="1" applyFill="1" applyBorder="1" applyAlignment="1"/>
    <xf numFmtId="4" fontId="19" fillId="2" borderId="1" xfId="0" applyNumberFormat="1" applyFont="1" applyFill="1" applyBorder="1" applyAlignment="1"/>
    <xf numFmtId="0" fontId="19" fillId="2" borderId="1" xfId="0" applyFont="1" applyFill="1" applyBorder="1" applyAlignment="1"/>
    <xf numFmtId="4" fontId="20" fillId="2" borderId="7" xfId="0" applyNumberFormat="1" applyFont="1" applyFill="1" applyBorder="1" applyAlignment="1"/>
    <xf numFmtId="49" fontId="20" fillId="2" borderId="9" xfId="0" applyNumberFormat="1" applyFont="1" applyFill="1" applyBorder="1" applyAlignment="1"/>
    <xf numFmtId="2" fontId="20" fillId="2" borderId="10" xfId="0" applyNumberFormat="1" applyFont="1" applyFill="1" applyBorder="1" applyAlignment="1"/>
    <xf numFmtId="4" fontId="19" fillId="2" borderId="7" xfId="0" applyNumberFormat="1" applyFont="1" applyFill="1" applyBorder="1" applyAlignment="1"/>
    <xf numFmtId="49" fontId="20" fillId="2" borderId="11" xfId="0" applyNumberFormat="1" applyFont="1" applyFill="1" applyBorder="1" applyAlignment="1"/>
    <xf numFmtId="2" fontId="20" fillId="2" borderId="12" xfId="0" applyNumberFormat="1" applyFont="1" applyFill="1" applyBorder="1" applyAlignment="1"/>
    <xf numFmtId="4" fontId="20" fillId="2" borderId="1" xfId="0" applyNumberFormat="1" applyFont="1" applyFill="1" applyBorder="1" applyAlignment="1">
      <alignment horizontal="center"/>
    </xf>
    <xf numFmtId="49" fontId="20" fillId="2" borderId="13" xfId="0" applyNumberFormat="1" applyFont="1" applyFill="1" applyBorder="1" applyAlignment="1"/>
    <xf numFmtId="2" fontId="20" fillId="2" borderId="14" xfId="0" applyNumberFormat="1" applyFont="1" applyFill="1" applyBorder="1" applyAlignment="1"/>
    <xf numFmtId="0" fontId="20" fillId="2" borderId="4" xfId="0" applyFont="1" applyFill="1" applyBorder="1" applyAlignment="1"/>
    <xf numFmtId="2" fontId="20" fillId="2" borderId="5" xfId="0" applyNumberFormat="1" applyFont="1" applyFill="1" applyBorder="1" applyAlignment="1"/>
    <xf numFmtId="4" fontId="20" fillId="2" borderId="3" xfId="0" applyNumberFormat="1" applyFont="1" applyFill="1" applyBorder="1" applyAlignment="1"/>
    <xf numFmtId="2" fontId="20" fillId="2" borderId="3" xfId="0" applyNumberFormat="1" applyFont="1" applyFill="1" applyBorder="1" applyAlignment="1"/>
    <xf numFmtId="0" fontId="20" fillId="2" borderId="15" xfId="0" applyFont="1" applyFill="1" applyBorder="1" applyAlignment="1"/>
    <xf numFmtId="49" fontId="20" fillId="2" borderId="16" xfId="0" applyNumberFormat="1" applyFont="1" applyFill="1" applyBorder="1" applyAlignment="1">
      <alignment horizontal="center"/>
    </xf>
    <xf numFmtId="0" fontId="20" fillId="2" borderId="17" xfId="0" applyFont="1" applyFill="1" applyBorder="1" applyAlignment="1"/>
    <xf numFmtId="49" fontId="20" fillId="2" borderId="16" xfId="0" applyNumberFormat="1" applyFont="1" applyFill="1" applyBorder="1" applyAlignment="1"/>
    <xf numFmtId="49" fontId="20" fillId="2" borderId="19" xfId="0" applyNumberFormat="1" applyFont="1" applyFill="1" applyBorder="1" applyAlignment="1">
      <alignment horizontal="center"/>
    </xf>
    <xf numFmtId="49" fontId="20" fillId="2" borderId="20" xfId="0" applyNumberFormat="1" applyFont="1" applyFill="1" applyBorder="1" applyAlignment="1">
      <alignment horizontal="center"/>
    </xf>
    <xf numFmtId="0" fontId="25" fillId="2" borderId="2" xfId="0" applyFont="1" applyFill="1" applyBorder="1" applyAlignment="1"/>
    <xf numFmtId="4" fontId="29" fillId="2" borderId="1" xfId="0" applyNumberFormat="1" applyFont="1" applyFill="1" applyBorder="1" applyAlignment="1"/>
    <xf numFmtId="49" fontId="25" fillId="2" borderId="18" xfId="0" applyNumberFormat="1" applyFont="1" applyFill="1" applyBorder="1" applyAlignment="1"/>
    <xf numFmtId="165" fontId="25" fillId="2" borderId="18" xfId="0" applyNumberFormat="1" applyFont="1" applyFill="1" applyBorder="1" applyAlignment="1"/>
    <xf numFmtId="4" fontId="25" fillId="2" borderId="39" xfId="0" applyNumberFormat="1" applyFont="1" applyFill="1" applyBorder="1" applyAlignment="1"/>
    <xf numFmtId="4" fontId="25" fillId="2" borderId="18" xfId="0" applyNumberFormat="1" applyFont="1" applyFill="1" applyBorder="1" applyAlignment="1"/>
    <xf numFmtId="0" fontId="25" fillId="2" borderId="22" xfId="0" applyFont="1" applyFill="1" applyBorder="1" applyAlignment="1"/>
    <xf numFmtId="4" fontId="25" fillId="2" borderId="1" xfId="0" applyNumberFormat="1" applyFont="1" applyFill="1" applyBorder="1" applyAlignment="1"/>
    <xf numFmtId="0" fontId="20" fillId="2" borderId="21" xfId="0" applyFont="1" applyFill="1" applyBorder="1" applyAlignment="1">
      <alignment horizontal="center"/>
    </xf>
    <xf numFmtId="165" fontId="25" fillId="2" borderId="21" xfId="0" applyNumberFormat="1" applyFont="1" applyFill="1" applyBorder="1" applyAlignment="1"/>
    <xf numFmtId="4" fontId="25" fillId="2" borderId="40" xfId="0" applyNumberFormat="1" applyFont="1" applyFill="1" applyBorder="1" applyAlignment="1"/>
    <xf numFmtId="4" fontId="25" fillId="2" borderId="21" xfId="0" applyNumberFormat="1" applyFont="1" applyFill="1" applyBorder="1" applyAlignment="1"/>
    <xf numFmtId="49" fontId="25" fillId="2" borderId="21" xfId="0" applyNumberFormat="1" applyFont="1" applyFill="1" applyBorder="1" applyAlignment="1"/>
    <xf numFmtId="4" fontId="25" fillId="2" borderId="7" xfId="0" applyNumberFormat="1" applyFont="1" applyFill="1" applyBorder="1" applyAlignment="1"/>
    <xf numFmtId="49" fontId="20" fillId="2" borderId="21" xfId="0" applyNumberFormat="1" applyFont="1" applyFill="1" applyBorder="1" applyAlignment="1">
      <alignment vertical="center"/>
    </xf>
    <xf numFmtId="49" fontId="25" fillId="2" borderId="21" xfId="0" applyNumberFormat="1" applyFont="1" applyFill="1" applyBorder="1" applyAlignment="1">
      <alignment vertical="center"/>
    </xf>
    <xf numFmtId="165" fontId="25" fillId="2" borderId="21" xfId="0" applyNumberFormat="1" applyFont="1" applyFill="1" applyBorder="1" applyAlignment="1">
      <alignment vertical="center"/>
    </xf>
    <xf numFmtId="4" fontId="25" fillId="2" borderId="21" xfId="0" applyNumberFormat="1" applyFont="1" applyFill="1" applyBorder="1" applyAlignment="1">
      <alignment vertical="center"/>
    </xf>
    <xf numFmtId="166" fontId="20" fillId="2" borderId="1" xfId="0" applyNumberFormat="1" applyFont="1" applyFill="1" applyBorder="1" applyAlignment="1">
      <alignment horizontal="right"/>
    </xf>
    <xf numFmtId="49" fontId="20" fillId="2" borderId="23" xfId="0" applyNumberFormat="1" applyFont="1" applyFill="1" applyBorder="1" applyAlignment="1"/>
    <xf numFmtId="0" fontId="20" fillId="2" borderId="24" xfId="0" applyFont="1" applyFill="1" applyBorder="1" applyAlignment="1"/>
    <xf numFmtId="0" fontId="20" fillId="2" borderId="25" xfId="0" applyFont="1" applyFill="1" applyBorder="1" applyAlignment="1"/>
    <xf numFmtId="49" fontId="30" fillId="2" borderId="21" xfId="0" applyNumberFormat="1" applyFont="1" applyFill="1" applyBorder="1" applyAlignment="1"/>
    <xf numFmtId="165" fontId="31" fillId="2" borderId="21" xfId="0" applyNumberFormat="1" applyFont="1" applyFill="1" applyBorder="1" applyAlignment="1"/>
    <xf numFmtId="0" fontId="25" fillId="2" borderId="21" xfId="0" applyFont="1" applyFill="1" applyBorder="1" applyAlignment="1"/>
    <xf numFmtId="4" fontId="25" fillId="2" borderId="31" xfId="0" applyNumberFormat="1" applyFont="1" applyFill="1" applyBorder="1" applyAlignment="1"/>
    <xf numFmtId="0" fontId="25" fillId="2" borderId="37" xfId="0" applyFont="1" applyFill="1" applyBorder="1" applyAlignment="1"/>
    <xf numFmtId="4" fontId="32" fillId="2" borderId="32" xfId="0" applyNumberFormat="1" applyFont="1" applyFill="1" applyBorder="1" applyAlignment="1"/>
    <xf numFmtId="4" fontId="32" fillId="2" borderId="33" xfId="0" applyNumberFormat="1" applyFont="1" applyFill="1" applyBorder="1" applyAlignment="1"/>
    <xf numFmtId="4" fontId="24" fillId="2" borderId="33" xfId="0" applyNumberFormat="1" applyFont="1" applyFill="1" applyBorder="1" applyAlignment="1"/>
    <xf numFmtId="49" fontId="24" fillId="2" borderId="34" xfId="0" applyNumberFormat="1" applyFont="1" applyFill="1" applyBorder="1" applyAlignment="1"/>
    <xf numFmtId="4" fontId="24" fillId="2" borderId="16" xfId="0" applyNumberFormat="1" applyFont="1" applyFill="1" applyBorder="1" applyAlignment="1"/>
    <xf numFmtId="4" fontId="24" fillId="2" borderId="2" xfId="0" applyNumberFormat="1" applyFont="1" applyFill="1" applyBorder="1" applyAlignment="1"/>
    <xf numFmtId="4" fontId="19" fillId="2" borderId="1" xfId="0" applyNumberFormat="1" applyFont="1" applyFill="1" applyBorder="1" applyAlignment="1">
      <alignment horizontal="center"/>
    </xf>
    <xf numFmtId="4" fontId="24" fillId="2" borderId="7" xfId="0" applyNumberFormat="1" applyFont="1" applyFill="1" applyBorder="1" applyAlignment="1"/>
    <xf numFmtId="4" fontId="32" fillId="2" borderId="2" xfId="0" applyNumberFormat="1" applyFont="1" applyFill="1" applyBorder="1" applyAlignment="1"/>
    <xf numFmtId="4" fontId="32" fillId="2" borderId="1" xfId="0" applyNumberFormat="1" applyFont="1" applyFill="1" applyBorder="1" applyAlignment="1"/>
    <xf numFmtId="0" fontId="30" fillId="2" borderId="1" xfId="0" applyFont="1" applyFill="1" applyBorder="1" applyAlignment="1"/>
    <xf numFmtId="4" fontId="24" fillId="2" borderId="1" xfId="0" applyNumberFormat="1" applyFont="1" applyFill="1" applyBorder="1" applyAlignment="1"/>
    <xf numFmtId="4" fontId="24" fillId="2" borderId="5" xfId="0" applyNumberFormat="1" applyFont="1" applyFill="1" applyBorder="1" applyAlignment="1"/>
    <xf numFmtId="49" fontId="19" fillId="2" borderId="3" xfId="0" applyNumberFormat="1" applyFont="1" applyFill="1" applyBorder="1" applyAlignment="1">
      <alignment horizontal="center"/>
    </xf>
    <xf numFmtId="49" fontId="19" fillId="2" borderId="15" xfId="0" applyNumberFormat="1" applyFont="1" applyFill="1" applyBorder="1" applyAlignment="1">
      <alignment horizontal="center"/>
    </xf>
    <xf numFmtId="49" fontId="24" fillId="2" borderId="7" xfId="0" applyNumberFormat="1" applyFont="1" applyFill="1" applyBorder="1" applyAlignment="1">
      <alignment horizontal="right"/>
    </xf>
    <xf numFmtId="4" fontId="24" fillId="3" borderId="16" xfId="0" applyNumberFormat="1" applyFont="1" applyFill="1" applyBorder="1" applyAlignment="1"/>
    <xf numFmtId="4" fontId="33" fillId="2" borderId="3" xfId="0" applyNumberFormat="1" applyFont="1" applyFill="1" applyBorder="1" applyAlignment="1"/>
    <xf numFmtId="0" fontId="33" fillId="2" borderId="3" xfId="0" applyFont="1" applyFill="1" applyBorder="1" applyAlignment="1"/>
    <xf numFmtId="10" fontId="33" fillId="2" borderId="35" xfId="0" applyNumberFormat="1" applyFont="1" applyFill="1" applyBorder="1" applyAlignment="1"/>
    <xf numFmtId="4" fontId="33" fillId="2" borderId="36" xfId="0" applyNumberFormat="1" applyFont="1" applyFill="1" applyBorder="1" applyAlignment="1"/>
    <xf numFmtId="0" fontId="34" fillId="2" borderId="5" xfId="0" applyFont="1" applyFill="1" applyBorder="1" applyAlignment="1"/>
    <xf numFmtId="0" fontId="3" fillId="2" borderId="5" xfId="0" applyFont="1" applyFill="1" applyBorder="1" applyAlignment="1"/>
    <xf numFmtId="4" fontId="35" fillId="2" borderId="5" xfId="0" applyNumberFormat="1" applyFont="1" applyFill="1" applyBorder="1" applyAlignment="1"/>
    <xf numFmtId="0" fontId="35" fillId="2" borderId="5" xfId="0" applyFont="1" applyFill="1" applyBorder="1" applyAlignment="1"/>
    <xf numFmtId="4" fontId="35" fillId="2" borderId="6" xfId="0" applyNumberFormat="1" applyFont="1" applyFill="1" applyBorder="1" applyAlignment="1"/>
    <xf numFmtId="4" fontId="20" fillId="2" borderId="16" xfId="0" applyNumberFormat="1" applyFont="1" applyFill="1" applyBorder="1" applyAlignment="1"/>
    <xf numFmtId="49" fontId="24" fillId="2" borderId="1" xfId="0" applyNumberFormat="1" applyFont="1" applyFill="1" applyBorder="1" applyAlignment="1">
      <alignment vertical="center"/>
    </xf>
    <xf numFmtId="0" fontId="25" fillId="2" borderId="1" xfId="0" applyFont="1" applyFill="1" applyBorder="1" applyAlignment="1">
      <alignment vertical="center"/>
    </xf>
    <xf numFmtId="4" fontId="25" fillId="2" borderId="1" xfId="0" applyNumberFormat="1" applyFont="1" applyFill="1" applyBorder="1" applyAlignment="1">
      <alignment vertical="center"/>
    </xf>
    <xf numFmtId="4" fontId="25" fillId="2" borderId="5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4" fontId="24" fillId="2" borderId="1" xfId="0" applyNumberFormat="1" applyFont="1" applyFill="1" applyBorder="1" applyAlignment="1">
      <alignment vertical="center"/>
    </xf>
    <xf numFmtId="4" fontId="32" fillId="2" borderId="1" xfId="0" applyNumberFormat="1" applyFont="1" applyFill="1" applyBorder="1" applyAlignment="1">
      <alignment vertical="center"/>
    </xf>
    <xf numFmtId="0" fontId="24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/>
    </xf>
    <xf numFmtId="49" fontId="25" fillId="2" borderId="1" xfId="0" applyNumberFormat="1" applyFont="1" applyFill="1" applyBorder="1" applyAlignment="1">
      <alignment horizontal="center"/>
    </xf>
    <xf numFmtId="0" fontId="25" fillId="2" borderId="1" xfId="0" applyFont="1" applyFill="1" applyBorder="1" applyAlignment="1">
      <alignment horizontal="center"/>
    </xf>
    <xf numFmtId="0" fontId="23" fillId="0" borderId="87" xfId="0" applyFont="1" applyBorder="1" applyAlignment="1">
      <alignment horizontal="center" vertical="center"/>
    </xf>
    <xf numFmtId="4" fontId="32" fillId="2" borderId="43" xfId="0" applyNumberFormat="1" applyFont="1" applyFill="1" applyBorder="1" applyAlignment="1"/>
    <xf numFmtId="4" fontId="32" fillId="2" borderId="38" xfId="0" applyNumberFormat="1" applyFont="1" applyFill="1" applyBorder="1" applyAlignment="1"/>
    <xf numFmtId="4" fontId="24" fillId="2" borderId="38" xfId="0" applyNumberFormat="1" applyFont="1" applyFill="1" applyBorder="1" applyAlignment="1"/>
    <xf numFmtId="49" fontId="24" fillId="2" borderId="44" xfId="0" applyNumberFormat="1" applyFont="1" applyFill="1" applyBorder="1" applyAlignment="1"/>
    <xf numFmtId="4" fontId="24" fillId="2" borderId="45" xfId="0" applyNumberFormat="1" applyFont="1" applyFill="1" applyBorder="1" applyAlignment="1"/>
    <xf numFmtId="165" fontId="25" fillId="2" borderId="51" xfId="0" applyNumberFormat="1" applyFont="1" applyFill="1" applyBorder="1" applyAlignment="1"/>
    <xf numFmtId="49" fontId="20" fillId="2" borderId="59" xfId="0" applyNumberFormat="1" applyFont="1" applyFill="1" applyBorder="1" applyAlignment="1">
      <alignment horizontal="left"/>
    </xf>
    <xf numFmtId="49" fontId="25" fillId="2" borderId="59" xfId="0" applyNumberFormat="1" applyFont="1" applyFill="1" applyBorder="1" applyAlignment="1">
      <alignment horizontal="left"/>
    </xf>
    <xf numFmtId="165" fontId="25" fillId="2" borderId="59" xfId="0" applyNumberFormat="1" applyFont="1" applyFill="1" applyBorder="1" applyAlignment="1"/>
    <xf numFmtId="4" fontId="25" fillId="2" borderId="59" xfId="0" applyNumberFormat="1" applyFont="1" applyFill="1" applyBorder="1" applyAlignment="1"/>
    <xf numFmtId="0" fontId="20" fillId="2" borderId="59" xfId="0" applyFont="1" applyFill="1" applyBorder="1" applyAlignment="1">
      <alignment horizontal="left"/>
    </xf>
    <xf numFmtId="49" fontId="20" fillId="2" borderId="59" xfId="0" applyNumberFormat="1" applyFont="1" applyFill="1" applyBorder="1" applyAlignment="1">
      <alignment horizontal="left" vertical="center"/>
    </xf>
    <xf numFmtId="49" fontId="25" fillId="2" borderId="59" xfId="0" applyNumberFormat="1" applyFont="1" applyFill="1" applyBorder="1" applyAlignment="1">
      <alignment horizontal="left" vertical="center"/>
    </xf>
    <xf numFmtId="165" fontId="25" fillId="2" borderId="59" xfId="0" applyNumberFormat="1" applyFont="1" applyFill="1" applyBorder="1" applyAlignment="1">
      <alignment vertical="center"/>
    </xf>
    <xf numFmtId="4" fontId="25" fillId="2" borderId="59" xfId="0" applyNumberFormat="1" applyFont="1" applyFill="1" applyBorder="1" applyAlignment="1">
      <alignment vertical="center"/>
    </xf>
    <xf numFmtId="49" fontId="20" fillId="2" borderId="59" xfId="0" applyNumberFormat="1" applyFont="1" applyFill="1" applyBorder="1" applyAlignment="1"/>
    <xf numFmtId="49" fontId="30" fillId="2" borderId="59" xfId="0" applyNumberFormat="1" applyFont="1" applyFill="1" applyBorder="1" applyAlignment="1">
      <alignment horizontal="left"/>
    </xf>
    <xf numFmtId="165" fontId="31" fillId="2" borderId="59" xfId="0" applyNumberFormat="1" applyFont="1" applyFill="1" applyBorder="1" applyAlignment="1"/>
    <xf numFmtId="4" fontId="25" fillId="2" borderId="81" xfId="0" applyNumberFormat="1" applyFont="1" applyFill="1" applyBorder="1" applyAlignment="1"/>
    <xf numFmtId="4" fontId="25" fillId="2" borderId="81" xfId="0" applyNumberFormat="1" applyFont="1" applyFill="1" applyBorder="1" applyAlignment="1">
      <alignment vertical="center"/>
    </xf>
    <xf numFmtId="49" fontId="20" fillId="2" borderId="89" xfId="0" applyNumberFormat="1" applyFont="1" applyFill="1" applyBorder="1" applyAlignment="1">
      <alignment horizontal="left"/>
    </xf>
    <xf numFmtId="49" fontId="25" fillId="2" borderId="89" xfId="0" applyNumberFormat="1" applyFont="1" applyFill="1" applyBorder="1" applyAlignment="1">
      <alignment horizontal="left"/>
    </xf>
    <xf numFmtId="165" fontId="25" fillId="2" borderId="89" xfId="0" applyNumberFormat="1" applyFont="1" applyFill="1" applyBorder="1" applyAlignment="1"/>
    <xf numFmtId="4" fontId="25" fillId="2" borderId="89" xfId="0" applyNumberFormat="1" applyFont="1" applyFill="1" applyBorder="1" applyAlignment="1"/>
    <xf numFmtId="4" fontId="25" fillId="2" borderId="90" xfId="0" applyNumberFormat="1" applyFont="1" applyFill="1" applyBorder="1" applyAlignment="1"/>
    <xf numFmtId="49" fontId="20" fillId="2" borderId="94" xfId="2" applyNumberFormat="1" applyFont="1" applyFill="1" applyBorder="1" applyAlignment="1">
      <alignment horizontal="center"/>
    </xf>
    <xf numFmtId="49" fontId="20" fillId="2" borderId="95" xfId="2" applyNumberFormat="1" applyFont="1" applyFill="1" applyBorder="1" applyAlignment="1">
      <alignment horizontal="center"/>
    </xf>
    <xf numFmtId="49" fontId="20" fillId="2" borderId="96" xfId="2" applyNumberFormat="1" applyFont="1" applyFill="1" applyBorder="1" applyAlignment="1">
      <alignment horizontal="center"/>
    </xf>
    <xf numFmtId="49" fontId="20" fillId="2" borderId="51" xfId="0" applyNumberFormat="1" applyFont="1" applyFill="1" applyBorder="1" applyAlignment="1"/>
    <xf numFmtId="49" fontId="20" fillId="2" borderId="54" xfId="0" applyNumberFormat="1" applyFont="1" applyFill="1" applyBorder="1" applyAlignment="1">
      <alignment horizontal="center"/>
    </xf>
    <xf numFmtId="49" fontId="20" fillId="2" borderId="55" xfId="0" applyNumberFormat="1" applyFont="1" applyFill="1" applyBorder="1" applyAlignment="1">
      <alignment horizontal="center"/>
    </xf>
    <xf numFmtId="49" fontId="20" fillId="2" borderId="46" xfId="0" applyNumberFormat="1" applyFont="1" applyFill="1" applyBorder="1" applyAlignment="1"/>
    <xf numFmtId="49" fontId="25" fillId="2" borderId="46" xfId="0" applyNumberFormat="1" applyFont="1" applyFill="1" applyBorder="1" applyAlignment="1"/>
    <xf numFmtId="165" fontId="25" fillId="2" borderId="46" xfId="0" applyNumberFormat="1" applyFont="1" applyFill="1" applyBorder="1" applyAlignment="1"/>
    <xf numFmtId="4" fontId="25" fillId="2" borderId="46" xfId="0" applyNumberFormat="1" applyFont="1" applyFill="1" applyBorder="1" applyAlignment="1"/>
    <xf numFmtId="4" fontId="25" fillId="2" borderId="56" xfId="0" applyNumberFormat="1" applyFont="1" applyFill="1" applyBorder="1" applyAlignment="1"/>
    <xf numFmtId="166" fontId="20" fillId="2" borderId="21" xfId="0" applyNumberFormat="1" applyFont="1" applyFill="1" applyBorder="1" applyAlignment="1">
      <alignment horizontal="right"/>
    </xf>
    <xf numFmtId="4" fontId="25" fillId="2" borderId="48" xfId="0" applyNumberFormat="1" applyFont="1" applyFill="1" applyBorder="1" applyAlignment="1"/>
    <xf numFmtId="4" fontId="25" fillId="2" borderId="48" xfId="0" applyNumberFormat="1" applyFont="1" applyFill="1" applyBorder="1" applyAlignment="1">
      <alignment vertical="center"/>
    </xf>
    <xf numFmtId="0" fontId="25" fillId="2" borderId="51" xfId="0" applyFont="1" applyFill="1" applyBorder="1" applyAlignment="1"/>
    <xf numFmtId="4" fontId="25" fillId="2" borderId="52" xfId="0" applyNumberFormat="1" applyFont="1" applyFill="1" applyBorder="1" applyAlignment="1">
      <alignment horizontal="right"/>
    </xf>
    <xf numFmtId="4" fontId="25" fillId="2" borderId="53" xfId="0" applyNumberFormat="1" applyFont="1" applyFill="1" applyBorder="1" applyAlignment="1"/>
    <xf numFmtId="49" fontId="20" fillId="2" borderId="58" xfId="0" applyNumberFormat="1" applyFont="1" applyFill="1" applyBorder="1" applyAlignment="1">
      <alignment horizontal="left"/>
    </xf>
    <xf numFmtId="0" fontId="20" fillId="2" borderId="1" xfId="0" applyFont="1" applyFill="1" applyBorder="1"/>
    <xf numFmtId="4" fontId="20" fillId="2" borderId="1" xfId="0" applyNumberFormat="1" applyFont="1" applyFill="1" applyBorder="1"/>
    <xf numFmtId="49" fontId="20" fillId="2" borderId="95" xfId="0" applyNumberFormat="1" applyFont="1" applyFill="1" applyBorder="1" applyAlignment="1">
      <alignment horizontal="center"/>
    </xf>
    <xf numFmtId="49" fontId="20" fillId="2" borderId="40" xfId="0" applyNumberFormat="1" applyFont="1" applyFill="1" applyBorder="1" applyAlignment="1"/>
    <xf numFmtId="4" fontId="25" fillId="2" borderId="10" xfId="0" applyNumberFormat="1" applyFont="1" applyFill="1" applyBorder="1" applyAlignment="1"/>
    <xf numFmtId="4" fontId="25" fillId="2" borderId="12" xfId="0" applyNumberFormat="1" applyFont="1" applyFill="1" applyBorder="1" applyAlignment="1"/>
    <xf numFmtId="4" fontId="25" fillId="2" borderId="12" xfId="0" applyNumberFormat="1" applyFont="1" applyFill="1" applyBorder="1" applyAlignment="1">
      <alignment vertical="center"/>
    </xf>
    <xf numFmtId="49" fontId="20" fillId="2" borderId="31" xfId="0" applyNumberFormat="1" applyFont="1" applyFill="1" applyBorder="1" applyAlignment="1"/>
    <xf numFmtId="0" fontId="25" fillId="2" borderId="31" xfId="0" applyFont="1" applyFill="1" applyBorder="1" applyAlignment="1"/>
    <xf numFmtId="165" fontId="25" fillId="2" borderId="31" xfId="0" applyNumberFormat="1" applyFont="1" applyFill="1" applyBorder="1" applyAlignment="1"/>
    <xf numFmtId="4" fontId="25" fillId="2" borderId="14" xfId="0" applyNumberFormat="1" applyFont="1" applyFill="1" applyBorder="1" applyAlignment="1"/>
    <xf numFmtId="49" fontId="20" fillId="2" borderId="96" xfId="0" applyNumberFormat="1" applyFont="1" applyFill="1" applyBorder="1" applyAlignment="1">
      <alignment horizontal="center"/>
    </xf>
    <xf numFmtId="49" fontId="25" fillId="2" borderId="40" xfId="0" applyNumberFormat="1" applyFont="1" applyFill="1" applyBorder="1" applyAlignment="1"/>
    <xf numFmtId="165" fontId="25" fillId="2" borderId="40" xfId="0" applyNumberFormat="1" applyFont="1" applyFill="1" applyBorder="1" applyAlignment="1"/>
    <xf numFmtId="4" fontId="25" fillId="2" borderId="108" xfId="0" applyNumberFormat="1" applyFont="1" applyFill="1" applyBorder="1" applyAlignment="1"/>
    <xf numFmtId="4" fontId="25" fillId="2" borderId="110" xfId="0" applyNumberFormat="1" applyFont="1" applyFill="1" applyBorder="1" applyAlignment="1"/>
    <xf numFmtId="4" fontId="25" fillId="2" borderId="111" xfId="0" applyNumberFormat="1" applyFont="1" applyFill="1" applyBorder="1" applyAlignment="1"/>
    <xf numFmtId="4" fontId="25" fillId="2" borderId="111" xfId="0" applyNumberFormat="1" applyFont="1" applyFill="1" applyBorder="1" applyAlignment="1">
      <alignment vertical="center"/>
    </xf>
    <xf numFmtId="49" fontId="20" fillId="2" borderId="62" xfId="0" applyNumberFormat="1" applyFont="1" applyFill="1" applyBorder="1" applyAlignment="1"/>
    <xf numFmtId="0" fontId="25" fillId="2" borderId="62" xfId="0" applyFont="1" applyFill="1" applyBorder="1" applyAlignment="1"/>
    <xf numFmtId="165" fontId="25" fillId="2" borderId="62" xfId="0" applyNumberFormat="1" applyFont="1" applyFill="1" applyBorder="1" applyAlignment="1"/>
    <xf numFmtId="4" fontId="25" fillId="2" borderId="62" xfId="0" applyNumberFormat="1" applyFont="1" applyFill="1" applyBorder="1" applyAlignment="1"/>
    <xf numFmtId="4" fontId="25" fillId="2" borderId="112" xfId="0" applyNumberFormat="1" applyFont="1" applyFill="1" applyBorder="1" applyAlignment="1"/>
    <xf numFmtId="49" fontId="20" fillId="2" borderId="109" xfId="0" applyNumberFormat="1" applyFont="1" applyFill="1" applyBorder="1" applyAlignment="1"/>
    <xf numFmtId="0" fontId="25" fillId="2" borderId="109" xfId="0" applyFont="1" applyFill="1" applyBorder="1" applyAlignment="1"/>
    <xf numFmtId="165" fontId="25" fillId="2" borderId="109" xfId="0" applyNumberFormat="1" applyFont="1" applyFill="1" applyBorder="1" applyAlignment="1"/>
    <xf numFmtId="4" fontId="25" fillId="2" borderId="109" xfId="0" applyNumberFormat="1" applyFont="1" applyFill="1" applyBorder="1" applyAlignment="1"/>
    <xf numFmtId="4" fontId="25" fillId="4" borderId="21" xfId="0" applyNumberFormat="1" applyFont="1" applyFill="1" applyBorder="1" applyAlignment="1"/>
    <xf numFmtId="49" fontId="20" fillId="4" borderId="109" xfId="0" applyNumberFormat="1" applyFont="1" applyFill="1" applyBorder="1" applyAlignment="1">
      <alignment horizontal="left"/>
    </xf>
    <xf numFmtId="0" fontId="25" fillId="4" borderId="109" xfId="0" applyFont="1" applyFill="1" applyBorder="1" applyAlignment="1">
      <alignment horizontal="left"/>
    </xf>
    <xf numFmtId="165" fontId="25" fillId="4" borderId="109" xfId="0" applyNumberFormat="1" applyFont="1" applyFill="1" applyBorder="1" applyAlignment="1"/>
    <xf numFmtId="4" fontId="25" fillId="4" borderId="109" xfId="0" applyNumberFormat="1" applyFont="1" applyFill="1" applyBorder="1" applyAlignment="1"/>
    <xf numFmtId="4" fontId="25" fillId="2" borderId="114" xfId="0" applyNumberFormat="1" applyFont="1" applyFill="1" applyBorder="1" applyAlignment="1"/>
    <xf numFmtId="168" fontId="3" fillId="2" borderId="115" xfId="0" applyNumberFormat="1" applyFont="1" applyFill="1" applyBorder="1" applyAlignment="1"/>
    <xf numFmtId="0" fontId="23" fillId="0" borderId="91" xfId="0" applyFont="1" applyBorder="1" applyAlignment="1">
      <alignment horizontal="center"/>
    </xf>
    <xf numFmtId="0" fontId="23" fillId="0" borderId="92" xfId="0" applyFont="1" applyBorder="1" applyAlignment="1">
      <alignment horizontal="center"/>
    </xf>
    <xf numFmtId="0" fontId="23" fillId="0" borderId="93" xfId="0" applyFont="1" applyBorder="1" applyAlignment="1">
      <alignment horizontal="center"/>
    </xf>
    <xf numFmtId="49" fontId="20" fillId="2" borderId="89" xfId="0" applyNumberFormat="1" applyFont="1" applyFill="1" applyBorder="1" applyAlignment="1">
      <alignment horizontal="left"/>
    </xf>
    <xf numFmtId="49" fontId="20" fillId="2" borderId="59" xfId="0" applyNumberFormat="1" applyFont="1" applyFill="1" applyBorder="1" applyAlignment="1">
      <alignment horizontal="left"/>
    </xf>
    <xf numFmtId="49" fontId="25" fillId="2" borderId="1" xfId="0" applyNumberFormat="1" applyFont="1" applyFill="1" applyBorder="1" applyAlignment="1">
      <alignment horizontal="left"/>
    </xf>
    <xf numFmtId="0" fontId="25" fillId="2" borderId="1" xfId="0" applyFont="1" applyFill="1" applyBorder="1" applyAlignment="1">
      <alignment horizontal="left"/>
    </xf>
    <xf numFmtId="49" fontId="20" fillId="2" borderId="59" xfId="0" applyNumberFormat="1" applyFont="1" applyFill="1" applyBorder="1" applyAlignment="1">
      <alignment vertical="center" wrapText="1"/>
    </xf>
    <xf numFmtId="0" fontId="20" fillId="2" borderId="59" xfId="0" applyFont="1" applyFill="1" applyBorder="1" applyAlignment="1">
      <alignment vertical="center" wrapText="1"/>
    </xf>
    <xf numFmtId="0" fontId="20" fillId="2" borderId="59" xfId="0" applyFont="1" applyFill="1" applyBorder="1" applyAlignment="1">
      <alignment horizontal="left"/>
    </xf>
    <xf numFmtId="49" fontId="20" fillId="2" borderId="59" xfId="0" applyNumberFormat="1" applyFont="1" applyFill="1" applyBorder="1" applyAlignment="1">
      <alignment horizontal="left" wrapText="1"/>
    </xf>
    <xf numFmtId="0" fontId="20" fillId="2" borderId="59" xfId="0" applyFont="1" applyFill="1" applyBorder="1" applyAlignment="1"/>
    <xf numFmtId="49" fontId="20" fillId="4" borderId="109" xfId="0" applyNumberFormat="1" applyFont="1" applyFill="1" applyBorder="1" applyAlignment="1">
      <alignment horizontal="left"/>
    </xf>
    <xf numFmtId="0" fontId="20" fillId="4" borderId="109" xfId="0" applyFont="1" applyFill="1" applyBorder="1" applyAlignment="1">
      <alignment horizontal="left"/>
    </xf>
    <xf numFmtId="49" fontId="24" fillId="2" borderId="1" xfId="0" applyNumberFormat="1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center" wrapText="1"/>
    </xf>
    <xf numFmtId="49" fontId="20" fillId="2" borderId="100" xfId="0" applyNumberFormat="1" applyFont="1" applyFill="1" applyBorder="1" applyAlignment="1">
      <alignment horizontal="center"/>
    </xf>
    <xf numFmtId="49" fontId="20" fillId="2" borderId="92" xfId="0" applyNumberFormat="1" applyFont="1" applyFill="1" applyBorder="1" applyAlignment="1">
      <alignment horizontal="center"/>
    </xf>
    <xf numFmtId="49" fontId="20" fillId="2" borderId="94" xfId="0" applyNumberFormat="1" applyFont="1" applyFill="1" applyBorder="1" applyAlignment="1">
      <alignment horizontal="center"/>
    </xf>
    <xf numFmtId="49" fontId="20" fillId="2" borderId="97" xfId="0" applyNumberFormat="1" applyFont="1" applyFill="1" applyBorder="1" applyAlignment="1">
      <alignment horizontal="left"/>
    </xf>
    <xf numFmtId="49" fontId="20" fillId="2" borderId="98" xfId="0" applyNumberFormat="1" applyFont="1" applyFill="1" applyBorder="1" applyAlignment="1">
      <alignment horizontal="left"/>
    </xf>
    <xf numFmtId="49" fontId="20" fillId="2" borderId="99" xfId="0" applyNumberFormat="1" applyFont="1" applyFill="1" applyBorder="1" applyAlignment="1">
      <alignment horizontal="left"/>
    </xf>
    <xf numFmtId="49" fontId="20" fillId="2" borderId="86" xfId="0" applyNumberFormat="1" applyFont="1" applyFill="1" applyBorder="1" applyAlignment="1">
      <alignment horizontal="left"/>
    </xf>
    <xf numFmtId="49" fontId="20" fillId="2" borderId="28" xfId="0" applyNumberFormat="1" applyFont="1" applyFill="1" applyBorder="1" applyAlignment="1">
      <alignment horizontal="left"/>
    </xf>
    <xf numFmtId="49" fontId="20" fillId="2" borderId="29" xfId="0" applyNumberFormat="1" applyFont="1" applyFill="1" applyBorder="1" applyAlignment="1">
      <alignment horizontal="left"/>
    </xf>
    <xf numFmtId="49" fontId="25" fillId="2" borderId="11" xfId="0" applyNumberFormat="1" applyFont="1" applyFill="1" applyBorder="1" applyAlignment="1"/>
    <xf numFmtId="0" fontId="20" fillId="2" borderId="21" xfId="0" applyFont="1" applyFill="1" applyBorder="1" applyAlignment="1"/>
    <xf numFmtId="49" fontId="20" fillId="2" borderId="23" xfId="0" applyNumberFormat="1" applyFont="1" applyFill="1" applyBorder="1" applyAlignment="1">
      <alignment vertical="center" wrapText="1"/>
    </xf>
    <xf numFmtId="0" fontId="20" fillId="2" borderId="24" xfId="0" applyFont="1" applyFill="1" applyBorder="1" applyAlignment="1">
      <alignment vertical="center" wrapText="1"/>
    </xf>
    <xf numFmtId="0" fontId="20" fillId="2" borderId="25" xfId="0" applyFont="1" applyFill="1" applyBorder="1" applyAlignment="1">
      <alignment vertical="center" wrapText="1"/>
    </xf>
    <xf numFmtId="49" fontId="20" fillId="2" borderId="26" xfId="0" applyNumberFormat="1" applyFont="1" applyFill="1" applyBorder="1" applyAlignment="1">
      <alignment horizontal="left"/>
    </xf>
    <xf numFmtId="0" fontId="20" fillId="2" borderId="26" xfId="0" applyFont="1" applyFill="1" applyBorder="1" applyAlignment="1">
      <alignment horizontal="left"/>
    </xf>
    <xf numFmtId="0" fontId="20" fillId="2" borderId="11" xfId="0" applyFont="1" applyFill="1" applyBorder="1" applyAlignment="1">
      <alignment horizontal="left"/>
    </xf>
    <xf numFmtId="49" fontId="20" fillId="2" borderId="27" xfId="0" applyNumberFormat="1" applyFont="1" applyFill="1" applyBorder="1" applyAlignment="1">
      <alignment horizontal="left" wrapText="1"/>
    </xf>
    <xf numFmtId="0" fontId="20" fillId="2" borderId="28" xfId="0" applyFont="1" applyFill="1" applyBorder="1" applyAlignment="1"/>
    <xf numFmtId="0" fontId="20" fillId="2" borderId="29" xfId="0" applyFont="1" applyFill="1" applyBorder="1" applyAlignment="1"/>
    <xf numFmtId="49" fontId="20" fillId="2" borderId="105" xfId="0" applyNumberFormat="1" applyFont="1" applyFill="1" applyBorder="1" applyAlignment="1">
      <alignment horizontal="left"/>
    </xf>
    <xf numFmtId="0" fontId="20" fillId="2" borderId="106" xfId="0" applyFont="1" applyFill="1" applyBorder="1" applyAlignment="1">
      <alignment horizontal="left"/>
    </xf>
    <xf numFmtId="0" fontId="20" fillId="2" borderId="107" xfId="0" applyFont="1" applyFill="1" applyBorder="1" applyAlignment="1">
      <alignment horizontal="left"/>
    </xf>
    <xf numFmtId="49" fontId="20" fillId="2" borderId="101" xfId="0" applyNumberFormat="1" applyFont="1" applyFill="1" applyBorder="1" applyAlignment="1">
      <alignment horizontal="left"/>
    </xf>
    <xf numFmtId="49" fontId="20" fillId="2" borderId="102" xfId="0" applyNumberFormat="1" applyFont="1" applyFill="1" applyBorder="1" applyAlignment="1">
      <alignment horizontal="left"/>
    </xf>
    <xf numFmtId="49" fontId="20" fillId="2" borderId="103" xfId="0" applyNumberFormat="1" applyFont="1" applyFill="1" applyBorder="1" applyAlignment="1">
      <alignment horizontal="left"/>
    </xf>
    <xf numFmtId="49" fontId="20" fillId="2" borderId="49" xfId="0" applyNumberFormat="1" applyFont="1" applyFill="1" applyBorder="1" applyAlignment="1">
      <alignment horizontal="left"/>
    </xf>
    <xf numFmtId="0" fontId="20" fillId="2" borderId="24" xfId="0" applyFont="1" applyFill="1" applyBorder="1" applyAlignment="1">
      <alignment horizontal="left"/>
    </xf>
    <xf numFmtId="0" fontId="20" fillId="2" borderId="25" xfId="0" applyFont="1" applyFill="1" applyBorder="1" applyAlignment="1">
      <alignment horizontal="left"/>
    </xf>
    <xf numFmtId="0" fontId="20" fillId="0" borderId="88" xfId="0" applyNumberFormat="1" applyFont="1" applyBorder="1" applyAlignment="1">
      <alignment horizontal="left"/>
    </xf>
    <xf numFmtId="0" fontId="20" fillId="0" borderId="63" xfId="0" applyNumberFormat="1" applyFont="1" applyBorder="1" applyAlignment="1">
      <alignment horizontal="left"/>
    </xf>
    <xf numFmtId="49" fontId="20" fillId="2" borderId="49" xfId="0" applyNumberFormat="1" applyFont="1" applyFill="1" applyBorder="1" applyAlignment="1">
      <alignment horizontal="left" wrapText="1"/>
    </xf>
    <xf numFmtId="0" fontId="20" fillId="2" borderId="24" xfId="0" applyFont="1" applyFill="1" applyBorder="1" applyAlignment="1">
      <alignment horizontal="left" wrapText="1"/>
    </xf>
    <xf numFmtId="0" fontId="20" fillId="2" borderId="25" xfId="0" applyFont="1" applyFill="1" applyBorder="1" applyAlignment="1">
      <alignment horizontal="left" wrapText="1"/>
    </xf>
    <xf numFmtId="49" fontId="0" fillId="2" borderId="100" xfId="0" applyNumberFormat="1" applyFont="1" applyFill="1" applyBorder="1" applyAlignment="1">
      <alignment horizontal="center"/>
    </xf>
    <xf numFmtId="49" fontId="0" fillId="2" borderId="92" xfId="0" applyNumberFormat="1" applyFont="1" applyFill="1" applyBorder="1" applyAlignment="1">
      <alignment horizontal="center"/>
    </xf>
    <xf numFmtId="49" fontId="0" fillId="2" borderId="94" xfId="0" applyNumberFormat="1" applyFont="1" applyFill="1" applyBorder="1" applyAlignment="1">
      <alignment horizontal="center"/>
    </xf>
    <xf numFmtId="49" fontId="0" fillId="2" borderId="102" xfId="0" applyNumberFormat="1" applyFont="1" applyFill="1" applyBorder="1" applyAlignment="1">
      <alignment horizontal="left"/>
    </xf>
    <xf numFmtId="49" fontId="0" fillId="2" borderId="103" xfId="0" applyNumberFormat="1" applyFont="1" applyFill="1" applyBorder="1" applyAlignment="1">
      <alignment horizontal="left"/>
    </xf>
    <xf numFmtId="49" fontId="20" fillId="2" borderId="104" xfId="0" applyNumberFormat="1" applyFont="1" applyFill="1" applyBorder="1" applyAlignment="1">
      <alignment horizontal="left"/>
    </xf>
    <xf numFmtId="49" fontId="0" fillId="2" borderId="28" xfId="0" applyNumberFormat="1" applyFont="1" applyFill="1" applyBorder="1" applyAlignment="1">
      <alignment horizontal="left"/>
    </xf>
    <xf numFmtId="49" fontId="0" fillId="2" borderId="29" xfId="0" applyNumberFormat="1" applyFont="1" applyFill="1" applyBorder="1" applyAlignment="1">
      <alignment horizontal="left"/>
    </xf>
    <xf numFmtId="49" fontId="0" fillId="2" borderId="104" xfId="0" applyNumberFormat="1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49" fontId="2" fillId="2" borderId="47" xfId="0" applyNumberFormat="1" applyFont="1" applyFill="1" applyBorder="1" applyAlignment="1"/>
    <xf numFmtId="0" fontId="0" fillId="2" borderId="21" xfId="0" applyFont="1" applyFill="1" applyBorder="1" applyAlignment="1"/>
    <xf numFmtId="49" fontId="20" fillId="2" borderId="49" xfId="0" applyNumberFormat="1" applyFont="1" applyFill="1" applyBorder="1" applyAlignment="1">
      <alignment vertical="center" wrapText="1"/>
    </xf>
    <xf numFmtId="0" fontId="0" fillId="2" borderId="24" xfId="0" applyFont="1" applyFill="1" applyBorder="1" applyAlignment="1">
      <alignment vertical="center" wrapText="1"/>
    </xf>
    <xf numFmtId="0" fontId="0" fillId="2" borderId="25" xfId="0" applyFont="1" applyFill="1" applyBorder="1" applyAlignment="1">
      <alignment vertical="center" wrapText="1"/>
    </xf>
    <xf numFmtId="49" fontId="0" fillId="2" borderId="50" xfId="0" applyNumberFormat="1" applyFont="1" applyFill="1" applyBorder="1" applyAlignment="1">
      <alignment horizontal="left"/>
    </xf>
    <xf numFmtId="0" fontId="0" fillId="2" borderId="26" xfId="0" applyFont="1" applyFill="1" applyBorder="1" applyAlignment="1">
      <alignment horizontal="left"/>
    </xf>
    <xf numFmtId="0" fontId="0" fillId="2" borderId="11" xfId="0" applyFont="1" applyFill="1" applyBorder="1" applyAlignment="1">
      <alignment horizontal="left"/>
    </xf>
    <xf numFmtId="0" fontId="0" fillId="2" borderId="24" xfId="0" applyFont="1" applyFill="1" applyBorder="1" applyAlignment="1">
      <alignment horizontal="left"/>
    </xf>
    <xf numFmtId="0" fontId="0" fillId="2" borderId="25" xfId="0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20" fillId="2" borderId="88" xfId="0" applyNumberFormat="1" applyFont="1" applyFill="1" applyBorder="1" applyAlignment="1">
      <alignment horizontal="left"/>
    </xf>
    <xf numFmtId="49" fontId="20" fillId="2" borderId="63" xfId="0" applyNumberFormat="1" applyFont="1" applyFill="1" applyBorder="1" applyAlignment="1">
      <alignment horizontal="left"/>
    </xf>
    <xf numFmtId="49" fontId="20" fillId="2" borderId="30" xfId="0" applyNumberFormat="1" applyFont="1" applyFill="1" applyBorder="1" applyAlignment="1">
      <alignment horizontal="left"/>
    </xf>
    <xf numFmtId="49" fontId="20" fillId="2" borderId="113" xfId="0" applyNumberFormat="1" applyFont="1" applyFill="1" applyBorder="1" applyAlignment="1">
      <alignment horizontal="left"/>
    </xf>
    <xf numFmtId="49" fontId="20" fillId="2" borderId="86" xfId="0" applyNumberFormat="1" applyFont="1" applyFill="1" applyBorder="1" applyAlignment="1"/>
    <xf numFmtId="49" fontId="20" fillId="2" borderId="28" xfId="0" applyNumberFormat="1" applyFont="1" applyFill="1" applyBorder="1" applyAlignment="1"/>
    <xf numFmtId="49" fontId="20" fillId="2" borderId="29" xfId="0" applyNumberFormat="1" applyFont="1" applyFill="1" applyBorder="1" applyAlignment="1"/>
    <xf numFmtId="49" fontId="20" fillId="2" borderId="28" xfId="0" applyNumberFormat="1" applyFont="1" applyFill="1" applyBorder="1" applyAlignment="1">
      <alignment horizontal="left" wrapText="1"/>
    </xf>
    <xf numFmtId="49" fontId="20" fillId="2" borderId="29" xfId="0" applyNumberFormat="1" applyFont="1" applyFill="1" applyBorder="1" applyAlignment="1">
      <alignment horizontal="left" wrapText="1"/>
    </xf>
    <xf numFmtId="0" fontId="0" fillId="2" borderId="3" xfId="0" applyFont="1" applyFill="1" applyBorder="1" applyAlignment="1">
      <alignment horizontal="center"/>
    </xf>
    <xf numFmtId="0" fontId="3" fillId="2" borderId="60" xfId="0" applyFont="1" applyFill="1" applyBorder="1" applyAlignment="1">
      <alignment horizontal="center"/>
    </xf>
    <xf numFmtId="0" fontId="3" fillId="2" borderId="85" xfId="0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  <xf numFmtId="49" fontId="20" fillId="5" borderId="27" xfId="0" applyNumberFormat="1" applyFont="1" applyFill="1" applyBorder="1" applyAlignment="1">
      <alignment horizontal="left" wrapText="1"/>
    </xf>
    <xf numFmtId="0" fontId="20" fillId="5" borderId="28" xfId="0" applyFont="1" applyFill="1" applyBorder="1" applyAlignment="1"/>
    <xf numFmtId="0" fontId="20" fillId="5" borderId="29" xfId="0" applyFont="1" applyFill="1" applyBorder="1" applyAlignment="1"/>
    <xf numFmtId="49" fontId="20" fillId="5" borderId="21" xfId="0" applyNumberFormat="1" applyFont="1" applyFill="1" applyBorder="1" applyAlignment="1"/>
    <xf numFmtId="4" fontId="25" fillId="5" borderId="21" xfId="0" applyNumberFormat="1" applyFont="1" applyFill="1" applyBorder="1" applyAlignment="1"/>
    <xf numFmtId="49" fontId="25" fillId="4" borderId="21" xfId="0" applyNumberFormat="1" applyFont="1" applyFill="1" applyBorder="1" applyAlignment="1"/>
    <xf numFmtId="165" fontId="25" fillId="4" borderId="21" xfId="0" applyNumberFormat="1" applyFont="1" applyFill="1" applyBorder="1" applyAlignment="1"/>
    <xf numFmtId="4" fontId="25" fillId="4" borderId="111" xfId="0" applyNumberFormat="1" applyFont="1" applyFill="1" applyBorder="1" applyAlignment="1"/>
  </cellXfs>
  <cellStyles count="3">
    <cellStyle name="Čiarka" xfId="1" builtinId="3"/>
    <cellStyle name="Normálna" xfId="0" builtinId="0"/>
    <cellStyle name="Normálne 2" xfId="2" xr:uid="{6187ACE3-34A4-4D4C-9FBF-C4FF82225000}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006411"/>
      <rgbColor rgb="FFFFFF99"/>
      <rgbColor rgb="FFFFFF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Motí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43"/>
  <sheetViews>
    <sheetView showGridLines="0" topLeftCell="A9" zoomScale="70" zoomScaleNormal="70" workbookViewId="0">
      <selection activeCell="A25" sqref="A25:C25"/>
    </sheetView>
  </sheetViews>
  <sheetFormatPr defaultColWidth="8.6640625" defaultRowHeight="14.4" customHeight="1" x14ac:dyDescent="0.3"/>
  <cols>
    <col min="1" max="1" width="23.21875" style="93" customWidth="1"/>
    <col min="2" max="2" width="10.6640625" style="93" customWidth="1"/>
    <col min="3" max="3" width="16.6640625" style="93" customWidth="1"/>
    <col min="4" max="5" width="10.6640625" style="93" customWidth="1"/>
    <col min="6" max="6" width="12.33203125" style="93" customWidth="1"/>
    <col min="7" max="7" width="10.6640625" style="93" customWidth="1"/>
    <col min="8" max="8" width="13.6640625" style="93" customWidth="1"/>
    <col min="9" max="9" width="10.6640625" style="93" customWidth="1"/>
    <col min="10" max="11" width="13.44140625" style="93" customWidth="1"/>
    <col min="12" max="256" width="8.88671875" style="93" customWidth="1"/>
    <col min="257" max="16384" width="8.6640625" style="92"/>
  </cols>
  <sheetData>
    <row r="1" spans="1:13" ht="15" customHeight="1" x14ac:dyDescent="0.3">
      <c r="A1" s="188" t="s">
        <v>103</v>
      </c>
      <c r="B1" s="189"/>
      <c r="C1" s="189"/>
      <c r="D1" s="189"/>
      <c r="E1" s="189"/>
      <c r="F1" s="189"/>
      <c r="G1" s="189"/>
      <c r="H1" s="189"/>
      <c r="I1" s="189"/>
      <c r="J1" s="189"/>
      <c r="K1" s="190"/>
      <c r="L1" s="191"/>
      <c r="M1" s="191"/>
    </row>
    <row r="2" spans="1:13" ht="15" customHeight="1" x14ac:dyDescent="0.3">
      <c r="A2" s="191"/>
      <c r="B2" s="189"/>
      <c r="C2" s="189"/>
      <c r="D2" s="189"/>
      <c r="E2" s="189"/>
      <c r="F2" s="189"/>
      <c r="G2" s="189"/>
      <c r="H2" s="189"/>
      <c r="I2" s="189"/>
      <c r="J2" s="189"/>
      <c r="K2" s="190"/>
      <c r="L2" s="191"/>
      <c r="M2" s="191"/>
    </row>
    <row r="3" spans="1:13" ht="15" customHeight="1" x14ac:dyDescent="0.3">
      <c r="A3" s="127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90"/>
      <c r="L3" s="191"/>
      <c r="M3" s="191"/>
    </row>
    <row r="4" spans="1:13" ht="15" customHeight="1" x14ac:dyDescent="0.3">
      <c r="A4" s="6" t="s">
        <v>104</v>
      </c>
      <c r="B4" s="6"/>
      <c r="C4" s="192"/>
      <c r="D4" s="189"/>
      <c r="E4" s="189"/>
      <c r="F4" s="189"/>
      <c r="G4" s="189"/>
      <c r="H4" s="189"/>
      <c r="I4" s="189"/>
      <c r="J4" s="189"/>
      <c r="K4" s="190"/>
      <c r="L4" s="191"/>
      <c r="M4" s="191"/>
    </row>
    <row r="5" spans="1:13" ht="15" customHeight="1" x14ac:dyDescent="0.3">
      <c r="A5" s="193" t="s">
        <v>1</v>
      </c>
      <c r="B5" s="189"/>
      <c r="C5" s="189"/>
      <c r="D5" s="189"/>
      <c r="E5" s="189"/>
      <c r="F5" s="189"/>
      <c r="G5" s="189"/>
      <c r="H5" s="189"/>
      <c r="I5" s="189"/>
      <c r="J5" s="189"/>
      <c r="K5" s="190"/>
      <c r="L5" s="191"/>
      <c r="M5" s="191"/>
    </row>
    <row r="6" spans="1:13" ht="15" customHeight="1" x14ac:dyDescent="0.3">
      <c r="A6" s="191"/>
      <c r="B6" s="189"/>
      <c r="C6" s="189"/>
      <c r="D6" s="189"/>
      <c r="E6" s="189"/>
      <c r="F6" s="189"/>
      <c r="G6" s="189"/>
      <c r="H6" s="189"/>
      <c r="I6" s="189"/>
      <c r="J6" s="189"/>
      <c r="K6" s="190"/>
      <c r="L6" s="191"/>
      <c r="M6" s="191"/>
    </row>
    <row r="7" spans="1:13" ht="15" customHeight="1" x14ac:dyDescent="0.3">
      <c r="A7" s="194" t="s">
        <v>2</v>
      </c>
      <c r="B7" s="189"/>
      <c r="C7" s="189"/>
      <c r="D7" s="189"/>
      <c r="E7" s="189"/>
      <c r="F7" s="189"/>
      <c r="G7" s="189"/>
      <c r="H7" s="189"/>
      <c r="I7" s="189"/>
      <c r="J7" s="189"/>
      <c r="K7" s="190"/>
      <c r="L7" s="191"/>
      <c r="M7" s="191"/>
    </row>
    <row r="8" spans="1:13" ht="15" customHeight="1" x14ac:dyDescent="0.3">
      <c r="A8" s="194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90"/>
      <c r="L8" s="191"/>
      <c r="M8" s="191"/>
    </row>
    <row r="9" spans="1:13" ht="15" customHeight="1" x14ac:dyDescent="0.3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90"/>
      <c r="L9" s="191"/>
      <c r="M9" s="191"/>
    </row>
    <row r="10" spans="1:13" ht="15" customHeight="1" x14ac:dyDescent="0.3">
      <c r="A10" s="127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0"/>
      <c r="L10" s="191"/>
      <c r="M10" s="191"/>
    </row>
    <row r="11" spans="1:13" ht="15" customHeight="1" x14ac:dyDescent="0.3">
      <c r="A11" s="195" t="s">
        <v>82</v>
      </c>
      <c r="B11" s="191"/>
      <c r="C11" s="196"/>
      <c r="D11" s="191"/>
      <c r="E11" s="192"/>
      <c r="F11" s="191"/>
      <c r="G11" s="191"/>
      <c r="H11" s="191"/>
      <c r="I11" s="191"/>
      <c r="J11" s="191"/>
      <c r="K11" s="190"/>
      <c r="L11" s="191"/>
      <c r="M11" s="191"/>
    </row>
    <row r="12" spans="1:13" ht="16.2" customHeight="1" thickBot="1" x14ac:dyDescent="0.35">
      <c r="A12" s="197"/>
      <c r="B12" s="197"/>
      <c r="C12" s="197"/>
      <c r="D12" s="197"/>
      <c r="E12" s="197"/>
      <c r="F12" s="198"/>
      <c r="G12" s="197"/>
      <c r="H12" s="198"/>
      <c r="I12" s="197"/>
      <c r="J12" s="198"/>
      <c r="K12" s="198"/>
      <c r="L12" s="191"/>
      <c r="M12" s="191"/>
    </row>
    <row r="13" spans="1:13" ht="15.45" customHeight="1" x14ac:dyDescent="0.3">
      <c r="A13" s="199" t="s">
        <v>5</v>
      </c>
      <c r="B13" s="200"/>
      <c r="C13" s="201"/>
      <c r="D13" s="202" t="s">
        <v>83</v>
      </c>
      <c r="E13" s="201"/>
      <c r="F13" s="203"/>
      <c r="G13" s="201"/>
      <c r="H13" s="203"/>
      <c r="I13" s="201"/>
      <c r="J13" s="203"/>
      <c r="K13" s="204"/>
      <c r="L13" s="205"/>
      <c r="M13" s="191"/>
    </row>
    <row r="14" spans="1:13" ht="15" customHeight="1" x14ac:dyDescent="0.3">
      <c r="A14" s="195" t="s">
        <v>60</v>
      </c>
      <c r="B14" s="191"/>
      <c r="C14" s="191"/>
      <c r="D14" s="127" t="s">
        <v>84</v>
      </c>
      <c r="E14" s="191"/>
      <c r="F14" s="190"/>
      <c r="G14" s="191"/>
      <c r="H14" s="191"/>
      <c r="I14" s="191"/>
      <c r="J14" s="191"/>
      <c r="K14" s="206"/>
      <c r="L14" s="205"/>
      <c r="M14" s="191"/>
    </row>
    <row r="15" spans="1:13" ht="15" customHeight="1" thickBot="1" x14ac:dyDescent="0.35">
      <c r="A15" s="207"/>
      <c r="B15" s="208"/>
      <c r="C15" s="191"/>
      <c r="D15" s="127"/>
      <c r="E15" s="191"/>
      <c r="F15" s="190"/>
      <c r="G15" s="191"/>
      <c r="H15" s="209"/>
      <c r="I15" s="210"/>
      <c r="J15" s="190"/>
      <c r="K15" s="211"/>
      <c r="L15" s="205"/>
      <c r="M15" s="191"/>
    </row>
    <row r="16" spans="1:13" ht="15.45" customHeight="1" x14ac:dyDescent="0.3">
      <c r="A16" s="212" t="s">
        <v>6</v>
      </c>
      <c r="B16" s="213">
        <v>896</v>
      </c>
      <c r="C16" s="136" t="s">
        <v>7</v>
      </c>
      <c r="D16" s="191"/>
      <c r="E16" s="191"/>
      <c r="F16" s="190"/>
      <c r="G16" s="191"/>
      <c r="H16" s="209"/>
      <c r="I16" s="210"/>
      <c r="J16" s="190"/>
      <c r="K16" s="214"/>
      <c r="L16" s="205"/>
      <c r="M16" s="191"/>
    </row>
    <row r="17" spans="1:13" ht="15" customHeight="1" x14ac:dyDescent="0.3">
      <c r="A17" s="215" t="s">
        <v>8</v>
      </c>
      <c r="B17" s="216">
        <v>6</v>
      </c>
      <c r="C17" s="136" t="s">
        <v>7</v>
      </c>
      <c r="D17" s="191"/>
      <c r="E17" s="191"/>
      <c r="F17" s="190"/>
      <c r="G17" s="191"/>
      <c r="H17" s="190"/>
      <c r="I17" s="191"/>
      <c r="J17" s="217"/>
      <c r="K17" s="211"/>
      <c r="L17" s="205"/>
      <c r="M17" s="191"/>
    </row>
    <row r="18" spans="1:13" ht="15" customHeight="1" x14ac:dyDescent="0.3">
      <c r="A18" s="215" t="s">
        <v>9</v>
      </c>
      <c r="B18" s="216">
        <f>B16*B17</f>
        <v>5376</v>
      </c>
      <c r="C18" s="136" t="s">
        <v>10</v>
      </c>
      <c r="D18" s="191"/>
      <c r="E18" s="191"/>
      <c r="F18" s="190"/>
      <c r="G18" s="191"/>
      <c r="H18" s="190"/>
      <c r="I18" s="191"/>
      <c r="J18" s="217"/>
      <c r="K18" s="211"/>
      <c r="L18" s="205"/>
      <c r="M18" s="191"/>
    </row>
    <row r="19" spans="1:13" ht="15" customHeight="1" thickBot="1" x14ac:dyDescent="0.35">
      <c r="A19" s="218" t="s">
        <v>11</v>
      </c>
      <c r="B19" s="219"/>
      <c r="C19" s="136" t="s">
        <v>12</v>
      </c>
      <c r="D19" s="191"/>
      <c r="E19" s="191"/>
      <c r="F19" s="190"/>
      <c r="G19" s="191"/>
      <c r="H19" s="190"/>
      <c r="I19" s="191"/>
      <c r="J19" s="217"/>
      <c r="K19" s="211"/>
      <c r="L19" s="205"/>
      <c r="M19" s="191"/>
    </row>
    <row r="20" spans="1:13" ht="15" customHeight="1" thickBot="1" x14ac:dyDescent="0.35">
      <c r="A20" s="220"/>
      <c r="B20" s="221"/>
      <c r="C20" s="191"/>
      <c r="D20" s="191"/>
      <c r="E20" s="191"/>
      <c r="F20" s="222"/>
      <c r="G20" s="191"/>
      <c r="H20" s="222"/>
      <c r="I20" s="191"/>
      <c r="J20" s="217"/>
      <c r="K20" s="211"/>
      <c r="L20" s="205"/>
      <c r="M20" s="191"/>
    </row>
    <row r="21" spans="1:13" ht="15" customHeight="1" thickBot="1" x14ac:dyDescent="0.35">
      <c r="A21" s="207"/>
      <c r="B21" s="223"/>
      <c r="C21" s="208"/>
      <c r="D21" s="208"/>
      <c r="E21" s="224"/>
      <c r="F21" s="225" t="s">
        <v>13</v>
      </c>
      <c r="G21" s="226"/>
      <c r="H21" s="227" t="s">
        <v>14</v>
      </c>
      <c r="I21" s="205"/>
      <c r="J21" s="190"/>
      <c r="K21" s="211"/>
      <c r="L21" s="205"/>
      <c r="M21" s="191"/>
    </row>
    <row r="22" spans="1:13" ht="15" customHeight="1" thickBot="1" x14ac:dyDescent="0.35">
      <c r="A22" s="373" t="s">
        <v>15</v>
      </c>
      <c r="B22" s="374"/>
      <c r="C22" s="375"/>
      <c r="D22" s="295" t="s">
        <v>16</v>
      </c>
      <c r="E22" s="321" t="s">
        <v>17</v>
      </c>
      <c r="F22" s="322" t="s">
        <v>18</v>
      </c>
      <c r="G22" s="322" t="s">
        <v>19</v>
      </c>
      <c r="H22" s="323" t="s">
        <v>18</v>
      </c>
      <c r="I22" s="230"/>
      <c r="J22" s="231"/>
      <c r="K22" s="211"/>
      <c r="L22" s="205"/>
      <c r="M22" s="191"/>
    </row>
    <row r="23" spans="1:13" ht="15.45" customHeight="1" x14ac:dyDescent="0.3">
      <c r="A23" s="376" t="s">
        <v>113</v>
      </c>
      <c r="B23" s="376"/>
      <c r="C23" s="376"/>
      <c r="D23" s="316" t="s">
        <v>7</v>
      </c>
      <c r="E23" s="317" t="s">
        <v>20</v>
      </c>
      <c r="F23" s="318"/>
      <c r="G23" s="319">
        <v>6</v>
      </c>
      <c r="H23" s="320">
        <f>F23*G23</f>
        <v>0</v>
      </c>
      <c r="I23" s="256"/>
      <c r="J23" s="237"/>
      <c r="K23" s="211"/>
      <c r="L23" s="205"/>
      <c r="M23" s="191"/>
    </row>
    <row r="24" spans="1:13" ht="16.2" customHeight="1" x14ac:dyDescent="0.3">
      <c r="A24" s="377" t="s">
        <v>114</v>
      </c>
      <c r="B24" s="377"/>
      <c r="C24" s="377"/>
      <c r="D24" s="302" t="s">
        <v>108</v>
      </c>
      <c r="E24" s="306"/>
      <c r="F24" s="304"/>
      <c r="G24" s="305">
        <f>B18+B19</f>
        <v>5376</v>
      </c>
      <c r="H24" s="314">
        <f>F24*G24</f>
        <v>0</v>
      </c>
      <c r="I24" s="256"/>
      <c r="J24" s="237"/>
      <c r="K24" s="211"/>
      <c r="L24" s="205"/>
      <c r="M24" s="191"/>
    </row>
    <row r="25" spans="1:13" ht="16.2" customHeight="1" x14ac:dyDescent="0.3">
      <c r="A25" s="377" t="s">
        <v>22</v>
      </c>
      <c r="B25" s="377"/>
      <c r="C25" s="377"/>
      <c r="D25" s="302" t="s">
        <v>108</v>
      </c>
      <c r="E25" s="303" t="s">
        <v>109</v>
      </c>
      <c r="F25" s="304"/>
      <c r="G25" s="305">
        <f>B18+B19</f>
        <v>5376</v>
      </c>
      <c r="H25" s="314">
        <f>F25*G25</f>
        <v>0</v>
      </c>
      <c r="I25" s="256"/>
      <c r="J25" s="237"/>
      <c r="K25" s="211"/>
      <c r="L25" s="205"/>
      <c r="M25" s="191"/>
    </row>
    <row r="26" spans="1:13" ht="16.2" customHeight="1" x14ac:dyDescent="0.3">
      <c r="A26" s="377" t="s">
        <v>47</v>
      </c>
      <c r="B26" s="377"/>
      <c r="C26" s="377"/>
      <c r="D26" s="302" t="s">
        <v>108</v>
      </c>
      <c r="E26" s="303" t="s">
        <v>110</v>
      </c>
      <c r="F26" s="304"/>
      <c r="G26" s="305">
        <f>B18+B19</f>
        <v>5376</v>
      </c>
      <c r="H26" s="314">
        <f>F26*G26</f>
        <v>0</v>
      </c>
      <c r="I26" s="256"/>
      <c r="J26" s="237"/>
      <c r="K26" s="243"/>
      <c r="L26" s="205"/>
      <c r="M26" s="191"/>
    </row>
    <row r="27" spans="1:13" ht="25.2" customHeight="1" x14ac:dyDescent="0.3">
      <c r="A27" s="380" t="s">
        <v>105</v>
      </c>
      <c r="B27" s="381"/>
      <c r="C27" s="381"/>
      <c r="D27" s="307" t="s">
        <v>108</v>
      </c>
      <c r="E27" s="308" t="s">
        <v>53</v>
      </c>
      <c r="F27" s="309"/>
      <c r="G27" s="310">
        <v>3075</v>
      </c>
      <c r="H27" s="315">
        <f>G27*F27</f>
        <v>0</v>
      </c>
      <c r="I27" s="256"/>
      <c r="J27" s="248"/>
      <c r="K27" s="243"/>
      <c r="L27" s="205"/>
      <c r="M27" s="191"/>
    </row>
    <row r="28" spans="1:13" ht="16.2" customHeight="1" x14ac:dyDescent="0.3">
      <c r="A28" s="311" t="s">
        <v>111</v>
      </c>
      <c r="B28" s="132"/>
      <c r="C28" s="132"/>
      <c r="D28" s="312" t="s">
        <v>112</v>
      </c>
      <c r="E28" s="303" t="s">
        <v>20</v>
      </c>
      <c r="F28" s="304"/>
      <c r="G28" s="305">
        <f>B18+B19</f>
        <v>5376</v>
      </c>
      <c r="H28" s="314">
        <f>F28*G28</f>
        <v>0</v>
      </c>
      <c r="I28" s="256"/>
      <c r="J28" s="237"/>
      <c r="K28" s="243"/>
      <c r="L28" s="205"/>
      <c r="M28" s="191"/>
    </row>
    <row r="29" spans="1:13" ht="16.2" customHeight="1" x14ac:dyDescent="0.3">
      <c r="A29" s="377" t="s">
        <v>24</v>
      </c>
      <c r="B29" s="382"/>
      <c r="C29" s="382"/>
      <c r="D29" s="312" t="s">
        <v>112</v>
      </c>
      <c r="E29" s="303" t="s">
        <v>20</v>
      </c>
      <c r="F29" s="304"/>
      <c r="G29" s="305">
        <f>B18+B19</f>
        <v>5376</v>
      </c>
      <c r="H29" s="314">
        <f>F29*G29</f>
        <v>0</v>
      </c>
      <c r="I29" s="256"/>
      <c r="J29" s="237"/>
      <c r="K29" s="243"/>
      <c r="L29" s="205"/>
      <c r="M29" s="191"/>
    </row>
    <row r="30" spans="1:13" ht="28.95" customHeight="1" x14ac:dyDescent="0.3">
      <c r="A30" s="383" t="s">
        <v>106</v>
      </c>
      <c r="B30" s="384"/>
      <c r="C30" s="384"/>
      <c r="D30" s="312" t="s">
        <v>112</v>
      </c>
      <c r="E30" s="303" t="s">
        <v>85</v>
      </c>
      <c r="F30" s="313"/>
      <c r="G30" s="305">
        <v>76</v>
      </c>
      <c r="H30" s="314">
        <f>F30*G30</f>
        <v>0</v>
      </c>
      <c r="I30" s="256"/>
      <c r="J30" s="237"/>
      <c r="K30" s="243"/>
      <c r="L30" s="205"/>
      <c r="M30" s="191"/>
    </row>
    <row r="31" spans="1:13" ht="15" customHeight="1" thickBot="1" x14ac:dyDescent="0.35">
      <c r="A31" s="385" t="s">
        <v>107</v>
      </c>
      <c r="B31" s="386"/>
      <c r="C31" s="386"/>
      <c r="D31" s="367" t="s">
        <v>7</v>
      </c>
      <c r="E31" s="368"/>
      <c r="F31" s="369"/>
      <c r="G31" s="370">
        <f>B16+4*B17</f>
        <v>920</v>
      </c>
      <c r="H31" s="371">
        <f>F31*G31</f>
        <v>0</v>
      </c>
      <c r="I31" s="256"/>
      <c r="J31" s="237"/>
      <c r="K31" s="243"/>
      <c r="L31" s="205"/>
      <c r="M31" s="191"/>
    </row>
    <row r="32" spans="1:13" ht="15" customHeight="1" thickBot="1" x14ac:dyDescent="0.35">
      <c r="A32" s="296"/>
      <c r="B32" s="297"/>
      <c r="C32" s="297"/>
      <c r="D32" s="297"/>
      <c r="E32" s="298"/>
      <c r="F32" s="298"/>
      <c r="G32" s="299" t="s">
        <v>25</v>
      </c>
      <c r="H32" s="300">
        <f>SUM(H23:H31)</f>
        <v>0</v>
      </c>
      <c r="I32" s="262"/>
      <c r="J32" s="263"/>
      <c r="K32" s="264"/>
      <c r="L32" s="205"/>
      <c r="M32" s="191"/>
    </row>
    <row r="33" spans="1:13" ht="16.95" customHeight="1" thickBot="1" x14ac:dyDescent="0.35">
      <c r="A33" s="265"/>
      <c r="B33" s="266"/>
      <c r="C33" s="266"/>
      <c r="D33" s="266"/>
      <c r="E33" s="267"/>
      <c r="F33" s="268"/>
      <c r="G33" s="268"/>
      <c r="H33" s="269"/>
      <c r="I33" s="268"/>
      <c r="J33" s="270" t="s">
        <v>26</v>
      </c>
      <c r="K33" s="271" t="s">
        <v>27</v>
      </c>
      <c r="L33" s="205"/>
      <c r="M33" s="191"/>
    </row>
    <row r="34" spans="1:13" ht="15" customHeight="1" thickBot="1" x14ac:dyDescent="0.35">
      <c r="A34" s="265"/>
      <c r="B34" s="266"/>
      <c r="C34" s="266"/>
      <c r="D34" s="266"/>
      <c r="E34" s="268"/>
      <c r="F34" s="268"/>
      <c r="G34" s="268"/>
      <c r="H34" s="188" t="s">
        <v>28</v>
      </c>
      <c r="I34" s="272" t="s">
        <v>18</v>
      </c>
      <c r="J34" s="261">
        <f>H32*0.2</f>
        <v>0</v>
      </c>
      <c r="K34" s="273">
        <f>H32*1.2</f>
        <v>0</v>
      </c>
      <c r="L34" s="205"/>
      <c r="M34" s="191"/>
    </row>
    <row r="35" spans="1:13" ht="15" customHeight="1" thickBot="1" x14ac:dyDescent="0.35">
      <c r="A35" s="207"/>
      <c r="B35" s="208"/>
      <c r="C35" s="208"/>
      <c r="D35" s="208"/>
      <c r="E35" s="208"/>
      <c r="F35" s="222"/>
      <c r="G35" s="274"/>
      <c r="H35" s="274"/>
      <c r="I35" s="275"/>
      <c r="J35" s="276"/>
      <c r="K35" s="277"/>
      <c r="L35" s="205"/>
      <c r="M35" s="191"/>
    </row>
    <row r="36" spans="1:13" ht="15" customHeight="1" thickBot="1" x14ac:dyDescent="0.35">
      <c r="A36" s="278"/>
      <c r="B36" s="201"/>
      <c r="C36" s="201"/>
      <c r="D36" s="201"/>
      <c r="E36" s="201"/>
      <c r="F36" s="203"/>
      <c r="G36" s="279"/>
      <c r="H36" s="280"/>
      <c r="I36" s="281"/>
      <c r="J36" s="282"/>
      <c r="K36" s="283"/>
      <c r="L36" s="205"/>
      <c r="M36" s="191"/>
    </row>
    <row r="37" spans="1:13" ht="15.45" customHeight="1" x14ac:dyDescent="0.3">
      <c r="A37" s="284" t="s">
        <v>29</v>
      </c>
      <c r="B37" s="285"/>
      <c r="C37" s="285"/>
      <c r="D37" s="285"/>
      <c r="E37" s="285"/>
      <c r="F37" s="285"/>
      <c r="G37" s="286"/>
      <c r="H37" s="286"/>
      <c r="I37" s="285"/>
      <c r="J37" s="286"/>
      <c r="K37" s="287"/>
      <c r="L37" s="189"/>
      <c r="M37" s="189"/>
    </row>
    <row r="38" spans="1:13" ht="15" customHeight="1" x14ac:dyDescent="0.3">
      <c r="A38" s="284" t="s">
        <v>30</v>
      </c>
      <c r="B38" s="285"/>
      <c r="C38" s="285"/>
      <c r="D38" s="285"/>
      <c r="E38" s="285"/>
      <c r="F38" s="285"/>
      <c r="G38" s="288"/>
      <c r="H38" s="288"/>
      <c r="I38" s="289"/>
      <c r="J38" s="289"/>
      <c r="K38" s="290"/>
      <c r="L38" s="189"/>
      <c r="M38" s="189"/>
    </row>
    <row r="39" spans="1:13" ht="13.65" customHeight="1" x14ac:dyDescent="0.3">
      <c r="A39" s="387" t="s">
        <v>31</v>
      </c>
      <c r="B39" s="388"/>
      <c r="C39" s="388"/>
      <c r="D39" s="388"/>
      <c r="E39" s="388"/>
      <c r="F39" s="388"/>
      <c r="G39" s="388"/>
      <c r="H39" s="388"/>
      <c r="I39" s="388"/>
      <c r="J39" s="388"/>
      <c r="K39" s="388"/>
      <c r="L39" s="388"/>
      <c r="M39" s="388"/>
    </row>
    <row r="40" spans="1:13" ht="13.65" customHeight="1" x14ac:dyDescent="0.3">
      <c r="A40" s="291"/>
      <c r="B40" s="291"/>
      <c r="C40" s="291"/>
      <c r="D40" s="291"/>
      <c r="E40" s="291"/>
      <c r="F40" s="291"/>
      <c r="G40" s="291"/>
      <c r="H40" s="291"/>
      <c r="I40" s="291"/>
      <c r="J40" s="291"/>
      <c r="K40" s="291"/>
      <c r="L40" s="291"/>
      <c r="M40" s="291"/>
    </row>
    <row r="41" spans="1:13" ht="15" customHeight="1" x14ac:dyDescent="0.3">
      <c r="A41" s="191"/>
      <c r="B41" s="191"/>
      <c r="C41" s="191"/>
      <c r="D41" s="191"/>
      <c r="E41" s="191"/>
      <c r="F41" s="190"/>
      <c r="G41" s="191"/>
      <c r="H41" s="190"/>
      <c r="I41" s="191"/>
      <c r="J41" s="190"/>
      <c r="K41" s="190"/>
      <c r="L41" s="191"/>
      <c r="M41" s="191"/>
    </row>
    <row r="42" spans="1:13" ht="15" customHeight="1" x14ac:dyDescent="0.3">
      <c r="A42" s="292"/>
      <c r="B42" s="292"/>
      <c r="C42" s="189"/>
      <c r="D42" s="189"/>
      <c r="E42" s="189"/>
      <c r="F42" s="189"/>
      <c r="G42" s="293" t="s">
        <v>32</v>
      </c>
      <c r="H42" s="294"/>
      <c r="I42" s="294"/>
      <c r="J42" s="190"/>
      <c r="K42" s="190"/>
      <c r="L42" s="191"/>
      <c r="M42" s="191"/>
    </row>
    <row r="43" spans="1:13" ht="15" customHeight="1" x14ac:dyDescent="0.3">
      <c r="A43" s="378" t="s">
        <v>33</v>
      </c>
      <c r="B43" s="379"/>
      <c r="C43" s="379"/>
      <c r="D43" s="192"/>
      <c r="E43" s="192"/>
      <c r="F43" s="189"/>
      <c r="G43" s="293" t="s">
        <v>34</v>
      </c>
      <c r="H43" s="294"/>
      <c r="I43" s="294"/>
      <c r="J43" s="190"/>
      <c r="K43" s="190"/>
      <c r="L43" s="191"/>
      <c r="M43" s="191"/>
    </row>
  </sheetData>
  <mergeCells count="11">
    <mergeCell ref="A22:C22"/>
    <mergeCell ref="A23:C23"/>
    <mergeCell ref="A25:C25"/>
    <mergeCell ref="A26:C26"/>
    <mergeCell ref="A43:C43"/>
    <mergeCell ref="A24:C24"/>
    <mergeCell ref="A27:C27"/>
    <mergeCell ref="A29:C29"/>
    <mergeCell ref="A30:C30"/>
    <mergeCell ref="A31:C31"/>
    <mergeCell ref="A39:M39"/>
  </mergeCells>
  <conditionalFormatting sqref="J27">
    <cfRule type="cellIs" dxfId="5" priority="1" stopIfTrue="1" operator="lessThan">
      <formula>0</formula>
    </cfRule>
  </conditionalFormatting>
  <pageMargins left="0.7" right="0.7" top="0.75" bottom="0.75" header="0.3" footer="0.3"/>
  <pageSetup scale="73" orientation="landscape" r:id="rId1"/>
  <headerFooter>
    <oddFooter>&amp;C&amp;"Helvetica Neue,Regular"&amp;11&amp;K000000&amp;P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V43"/>
  <sheetViews>
    <sheetView showGridLines="0" topLeftCell="A8" zoomScale="70" zoomScaleNormal="70" workbookViewId="0">
      <selection activeCell="A30" sqref="A30:C30"/>
    </sheetView>
  </sheetViews>
  <sheetFormatPr defaultColWidth="8.6640625" defaultRowHeight="14.4" customHeight="1" x14ac:dyDescent="0.3"/>
  <cols>
    <col min="1" max="1" width="20" style="93" customWidth="1"/>
    <col min="2" max="2" width="10.6640625" style="93" customWidth="1"/>
    <col min="3" max="3" width="16.6640625" style="93" customWidth="1"/>
    <col min="4" max="5" width="10.6640625" style="93" customWidth="1"/>
    <col min="6" max="6" width="12.33203125" style="93" customWidth="1"/>
    <col min="7" max="7" width="12.109375" style="93" customWidth="1"/>
    <col min="8" max="8" width="13.6640625" style="93" customWidth="1"/>
    <col min="9" max="9" width="10.6640625" style="93" customWidth="1"/>
    <col min="10" max="11" width="13.44140625" style="93" customWidth="1"/>
    <col min="12" max="256" width="8.88671875" style="93" customWidth="1"/>
    <col min="257" max="16384" width="8.6640625" style="92"/>
  </cols>
  <sheetData>
    <row r="1" spans="1:13" ht="15" customHeight="1" x14ac:dyDescent="0.3">
      <c r="A1" s="188" t="s">
        <v>103</v>
      </c>
      <c r="B1" s="189"/>
      <c r="C1" s="189"/>
      <c r="D1" s="189"/>
      <c r="E1" s="189"/>
      <c r="F1" s="189"/>
      <c r="G1" s="189"/>
      <c r="H1" s="189"/>
      <c r="I1" s="189"/>
      <c r="J1" s="189"/>
      <c r="K1" s="190"/>
      <c r="L1" s="191"/>
      <c r="M1" s="191"/>
    </row>
    <row r="2" spans="1:13" ht="15" customHeight="1" x14ac:dyDescent="0.3">
      <c r="A2" s="191"/>
      <c r="B2" s="189"/>
      <c r="C2" s="189"/>
      <c r="D2" s="189"/>
      <c r="E2" s="189"/>
      <c r="F2" s="189"/>
      <c r="G2" s="189"/>
      <c r="H2" s="189"/>
      <c r="I2" s="189"/>
      <c r="J2" s="189"/>
      <c r="K2" s="190"/>
      <c r="L2" s="191"/>
      <c r="M2" s="191"/>
    </row>
    <row r="3" spans="1:13" ht="15" customHeight="1" x14ac:dyDescent="0.3">
      <c r="A3" s="127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90"/>
      <c r="L3" s="191"/>
      <c r="M3" s="191"/>
    </row>
    <row r="4" spans="1:13" ht="15" customHeight="1" x14ac:dyDescent="0.3">
      <c r="A4" s="6" t="s">
        <v>104</v>
      </c>
      <c r="B4" s="6"/>
      <c r="C4" s="192"/>
      <c r="D4" s="189"/>
      <c r="E4" s="189"/>
      <c r="F4" s="189"/>
      <c r="G4" s="189"/>
      <c r="H4" s="189"/>
      <c r="I4" s="189"/>
      <c r="J4" s="189"/>
      <c r="K4" s="190"/>
      <c r="L4" s="191"/>
      <c r="M4" s="191"/>
    </row>
    <row r="5" spans="1:13" ht="15" customHeight="1" x14ac:dyDescent="0.3">
      <c r="A5" s="193" t="s">
        <v>1</v>
      </c>
      <c r="B5" s="189"/>
      <c r="C5" s="189"/>
      <c r="D5" s="189"/>
      <c r="E5" s="189"/>
      <c r="F5" s="189"/>
      <c r="G5" s="189"/>
      <c r="H5" s="189"/>
      <c r="I5" s="189"/>
      <c r="J5" s="189"/>
      <c r="K5" s="190"/>
      <c r="L5" s="191"/>
      <c r="M5" s="191"/>
    </row>
    <row r="6" spans="1:13" ht="15" customHeight="1" x14ac:dyDescent="0.3">
      <c r="A6" s="191"/>
      <c r="B6" s="189"/>
      <c r="C6" s="189"/>
      <c r="D6" s="189"/>
      <c r="E6" s="189"/>
      <c r="F6" s="189"/>
      <c r="G6" s="189"/>
      <c r="H6" s="189"/>
      <c r="I6" s="189"/>
      <c r="J6" s="189"/>
      <c r="K6" s="190"/>
      <c r="L6" s="191"/>
      <c r="M6" s="191"/>
    </row>
    <row r="7" spans="1:13" ht="15" customHeight="1" x14ac:dyDescent="0.3">
      <c r="A7" s="194" t="s">
        <v>2</v>
      </c>
      <c r="B7" s="189"/>
      <c r="C7" s="189"/>
      <c r="D7" s="189"/>
      <c r="E7" s="189"/>
      <c r="F7" s="189"/>
      <c r="G7" s="189"/>
      <c r="H7" s="189"/>
      <c r="I7" s="189"/>
      <c r="J7" s="189"/>
      <c r="K7" s="190"/>
      <c r="L7" s="191"/>
      <c r="M7" s="191"/>
    </row>
    <row r="8" spans="1:13" ht="15" customHeight="1" x14ac:dyDescent="0.3">
      <c r="A8" s="194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90"/>
      <c r="L8" s="191"/>
      <c r="M8" s="191"/>
    </row>
    <row r="9" spans="1:13" ht="15" customHeight="1" x14ac:dyDescent="0.3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90"/>
      <c r="L9" s="191"/>
      <c r="M9" s="191"/>
    </row>
    <row r="10" spans="1:13" ht="15" customHeight="1" x14ac:dyDescent="0.3">
      <c r="A10" s="127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0"/>
      <c r="L10" s="191"/>
      <c r="M10" s="191"/>
    </row>
    <row r="11" spans="1:13" ht="15" customHeight="1" x14ac:dyDescent="0.3">
      <c r="A11" s="195" t="s">
        <v>52</v>
      </c>
      <c r="B11" s="191"/>
      <c r="C11" s="192"/>
      <c r="D11" s="191"/>
      <c r="E11" s="192"/>
      <c r="F11" s="191"/>
      <c r="G11" s="191"/>
      <c r="H11" s="191"/>
      <c r="I11" s="191"/>
      <c r="J11" s="191"/>
      <c r="K11" s="190"/>
      <c r="L11" s="191"/>
      <c r="M11" s="191"/>
    </row>
    <row r="12" spans="1:13" ht="16.2" customHeight="1" thickBot="1" x14ac:dyDescent="0.35">
      <c r="A12" s="197"/>
      <c r="B12" s="197"/>
      <c r="C12" s="197"/>
      <c r="D12" s="197"/>
      <c r="E12" s="197"/>
      <c r="F12" s="198"/>
      <c r="G12" s="197"/>
      <c r="H12" s="198"/>
      <c r="I12" s="197"/>
      <c r="J12" s="198"/>
      <c r="K12" s="198"/>
      <c r="L12" s="191"/>
      <c r="M12" s="191"/>
    </row>
    <row r="13" spans="1:13" ht="15.45" customHeight="1" x14ac:dyDescent="0.3">
      <c r="A13" s="199" t="s">
        <v>5</v>
      </c>
      <c r="B13" s="200"/>
      <c r="C13" s="201"/>
      <c r="D13" s="202" t="s">
        <v>63</v>
      </c>
      <c r="E13" s="201"/>
      <c r="F13" s="203"/>
      <c r="G13" s="201"/>
      <c r="H13" s="203"/>
      <c r="I13" s="201"/>
      <c r="J13" s="203"/>
      <c r="K13" s="204"/>
      <c r="L13" s="205"/>
      <c r="M13" s="191"/>
    </row>
    <row r="14" spans="1:13" ht="15" customHeight="1" x14ac:dyDescent="0.3">
      <c r="A14" s="195" t="s">
        <v>52</v>
      </c>
      <c r="B14" s="191"/>
      <c r="C14" s="191"/>
      <c r="D14" s="185" t="s">
        <v>98</v>
      </c>
      <c r="E14" s="339"/>
      <c r="F14" s="340"/>
      <c r="G14" s="339"/>
      <c r="H14" s="191"/>
      <c r="I14" s="191"/>
      <c r="J14" s="191"/>
      <c r="K14" s="206"/>
      <c r="L14" s="205"/>
      <c r="M14" s="191"/>
    </row>
    <row r="15" spans="1:13" ht="15" customHeight="1" thickBot="1" x14ac:dyDescent="0.35">
      <c r="A15" s="207"/>
      <c r="B15" s="208"/>
      <c r="C15" s="191"/>
      <c r="D15" s="339" t="s">
        <v>99</v>
      </c>
      <c r="E15" s="339"/>
      <c r="F15" s="340"/>
      <c r="G15" s="339"/>
      <c r="H15" s="209"/>
      <c r="I15" s="210"/>
      <c r="J15" s="190"/>
      <c r="K15" s="211"/>
      <c r="L15" s="205"/>
      <c r="M15" s="191"/>
    </row>
    <row r="16" spans="1:13" ht="15.45" customHeight="1" x14ac:dyDescent="0.3">
      <c r="A16" s="212" t="s">
        <v>6</v>
      </c>
      <c r="B16" s="213">
        <v>690</v>
      </c>
      <c r="C16" s="136" t="s">
        <v>7</v>
      </c>
      <c r="D16" s="339" t="s">
        <v>81</v>
      </c>
      <c r="E16" s="339"/>
      <c r="F16" s="340"/>
      <c r="G16" s="339" t="s">
        <v>100</v>
      </c>
      <c r="H16" s="209"/>
      <c r="I16" s="210"/>
      <c r="J16" s="190"/>
      <c r="K16" s="214"/>
      <c r="L16" s="205"/>
      <c r="M16" s="191"/>
    </row>
    <row r="17" spans="1:13" ht="15" customHeight="1" x14ac:dyDescent="0.3">
      <c r="A17" s="215" t="s">
        <v>8</v>
      </c>
      <c r="B17" s="216">
        <v>5.7</v>
      </c>
      <c r="C17" s="136" t="s">
        <v>7</v>
      </c>
      <c r="D17" s="191"/>
      <c r="E17" s="191"/>
      <c r="F17" s="190"/>
      <c r="G17" s="191"/>
      <c r="H17" s="190"/>
      <c r="I17" s="191"/>
      <c r="J17" s="217"/>
      <c r="K17" s="211"/>
      <c r="L17" s="205"/>
      <c r="M17" s="191"/>
    </row>
    <row r="18" spans="1:13" ht="15" customHeight="1" x14ac:dyDescent="0.3">
      <c r="A18" s="215" t="s">
        <v>9</v>
      </c>
      <c r="B18" s="216">
        <f>B16*B17</f>
        <v>3933</v>
      </c>
      <c r="C18" s="136" t="s">
        <v>10</v>
      </c>
      <c r="D18" s="191"/>
      <c r="E18" s="191"/>
      <c r="F18" s="190"/>
      <c r="G18" s="191"/>
      <c r="H18" s="190"/>
      <c r="I18" s="191"/>
      <c r="J18" s="217"/>
      <c r="K18" s="211"/>
      <c r="L18" s="205"/>
      <c r="M18" s="191"/>
    </row>
    <row r="19" spans="1:13" ht="15" customHeight="1" thickBot="1" x14ac:dyDescent="0.35">
      <c r="A19" s="218" t="s">
        <v>11</v>
      </c>
      <c r="B19" s="219">
        <v>100</v>
      </c>
      <c r="C19" s="136" t="s">
        <v>49</v>
      </c>
      <c r="D19" s="191"/>
      <c r="E19" s="191"/>
      <c r="F19" s="190"/>
      <c r="G19" s="191"/>
      <c r="H19" s="190"/>
      <c r="I19" s="191"/>
      <c r="J19" s="217"/>
      <c r="K19" s="211"/>
      <c r="L19" s="205"/>
      <c r="M19" s="191"/>
    </row>
    <row r="20" spans="1:13" ht="15" customHeight="1" thickBot="1" x14ac:dyDescent="0.35">
      <c r="A20" s="220"/>
      <c r="B20" s="221"/>
      <c r="C20" s="191"/>
      <c r="D20" s="191"/>
      <c r="E20" s="191"/>
      <c r="F20" s="222"/>
      <c r="G20" s="191"/>
      <c r="H20" s="222"/>
      <c r="I20" s="191"/>
      <c r="J20" s="217"/>
      <c r="K20" s="211"/>
      <c r="L20" s="205"/>
      <c r="M20" s="191"/>
    </row>
    <row r="21" spans="1:13" ht="15" customHeight="1" thickBot="1" x14ac:dyDescent="0.35">
      <c r="A21" s="207"/>
      <c r="B21" s="223"/>
      <c r="C21" s="208"/>
      <c r="D21" s="208"/>
      <c r="E21" s="224"/>
      <c r="F21" s="225" t="s">
        <v>13</v>
      </c>
      <c r="G21" s="226"/>
      <c r="H21" s="227" t="s">
        <v>14</v>
      </c>
      <c r="I21" s="205"/>
      <c r="J21" s="190"/>
      <c r="K21" s="211"/>
      <c r="L21" s="205"/>
      <c r="M21" s="191"/>
    </row>
    <row r="22" spans="1:13" ht="15" customHeight="1" thickBot="1" x14ac:dyDescent="0.35">
      <c r="A22" s="389" t="s">
        <v>15</v>
      </c>
      <c r="B22" s="390"/>
      <c r="C22" s="391"/>
      <c r="D22" s="341" t="s">
        <v>16</v>
      </c>
      <c r="E22" s="228" t="s">
        <v>17</v>
      </c>
      <c r="F22" s="228" t="s">
        <v>18</v>
      </c>
      <c r="G22" s="228" t="s">
        <v>19</v>
      </c>
      <c r="H22" s="229" t="s">
        <v>18</v>
      </c>
      <c r="I22" s="230"/>
      <c r="J22" s="231"/>
      <c r="K22" s="211"/>
      <c r="L22" s="205"/>
      <c r="M22" s="191"/>
    </row>
    <row r="23" spans="1:13" ht="15.45" customHeight="1" x14ac:dyDescent="0.3">
      <c r="A23" s="392" t="s">
        <v>113</v>
      </c>
      <c r="B23" s="393"/>
      <c r="C23" s="394"/>
      <c r="D23" s="342" t="s">
        <v>7</v>
      </c>
      <c r="E23" s="232" t="s">
        <v>20</v>
      </c>
      <c r="F23" s="233"/>
      <c r="G23" s="235">
        <f>B17*2</f>
        <v>11.4</v>
      </c>
      <c r="H23" s="343">
        <f>F23*G23</f>
        <v>0</v>
      </c>
      <c r="I23" s="256"/>
      <c r="J23" s="237"/>
      <c r="K23" s="211"/>
      <c r="L23" s="205"/>
      <c r="M23" s="191"/>
    </row>
    <row r="24" spans="1:13" ht="16.2" customHeight="1" x14ac:dyDescent="0.3">
      <c r="A24" s="398" t="s">
        <v>114</v>
      </c>
      <c r="B24" s="399"/>
      <c r="C24" s="399"/>
      <c r="D24" s="139" t="s">
        <v>108</v>
      </c>
      <c r="E24" s="238"/>
      <c r="F24" s="239"/>
      <c r="G24" s="332">
        <f>B18+B19</f>
        <v>4033</v>
      </c>
      <c r="H24" s="344">
        <f>F24*G24</f>
        <v>0</v>
      </c>
      <c r="I24" s="256"/>
      <c r="J24" s="237"/>
      <c r="K24" s="211"/>
      <c r="L24" s="205"/>
      <c r="M24" s="191"/>
    </row>
    <row r="25" spans="1:13" ht="16.2" customHeight="1" x14ac:dyDescent="0.3">
      <c r="A25" s="395" t="s">
        <v>22</v>
      </c>
      <c r="B25" s="396"/>
      <c r="C25" s="397"/>
      <c r="D25" s="139" t="s">
        <v>108</v>
      </c>
      <c r="E25" s="242" t="s">
        <v>109</v>
      </c>
      <c r="F25" s="239"/>
      <c r="G25" s="241">
        <f>B18+B19</f>
        <v>4033</v>
      </c>
      <c r="H25" s="344">
        <f>F25*G25</f>
        <v>0</v>
      </c>
      <c r="I25" s="256"/>
      <c r="J25" s="237"/>
      <c r="K25" s="243"/>
      <c r="L25" s="205"/>
      <c r="M25" s="191"/>
    </row>
    <row r="26" spans="1:13" ht="16.2" customHeight="1" x14ac:dyDescent="0.3">
      <c r="A26" s="395" t="s">
        <v>47</v>
      </c>
      <c r="B26" s="396"/>
      <c r="C26" s="397"/>
      <c r="D26" s="139" t="s">
        <v>108</v>
      </c>
      <c r="E26" s="242" t="s">
        <v>87</v>
      </c>
      <c r="F26" s="239"/>
      <c r="G26" s="241">
        <f>B18+B19</f>
        <v>4033</v>
      </c>
      <c r="H26" s="344">
        <f>F26*G26</f>
        <v>0</v>
      </c>
      <c r="I26" s="256"/>
      <c r="J26" s="237"/>
      <c r="K26" s="243"/>
      <c r="L26" s="205"/>
      <c r="M26" s="191"/>
    </row>
    <row r="27" spans="1:13" ht="25.2" customHeight="1" x14ac:dyDescent="0.3">
      <c r="A27" s="400" t="s">
        <v>115</v>
      </c>
      <c r="B27" s="401"/>
      <c r="C27" s="402"/>
      <c r="D27" s="244" t="s">
        <v>108</v>
      </c>
      <c r="E27" s="245" t="s">
        <v>20</v>
      </c>
      <c r="F27" s="246"/>
      <c r="G27" s="247">
        <v>100</v>
      </c>
      <c r="H27" s="345">
        <f>G27*F27</f>
        <v>0</v>
      </c>
      <c r="I27" s="256"/>
      <c r="J27" s="248"/>
      <c r="K27" s="243"/>
      <c r="L27" s="205"/>
      <c r="M27" s="191"/>
    </row>
    <row r="28" spans="1:13" ht="16.2" customHeight="1" x14ac:dyDescent="0.3">
      <c r="A28" s="249" t="s">
        <v>111</v>
      </c>
      <c r="B28" s="250"/>
      <c r="C28" s="251"/>
      <c r="D28" s="252" t="s">
        <v>112</v>
      </c>
      <c r="E28" s="242" t="s">
        <v>20</v>
      </c>
      <c r="F28" s="239"/>
      <c r="G28" s="241">
        <f>B18+B19</f>
        <v>4033</v>
      </c>
      <c r="H28" s="344">
        <f>F28*G28</f>
        <v>0</v>
      </c>
      <c r="I28" s="256"/>
      <c r="J28" s="237"/>
      <c r="K28" s="243"/>
      <c r="L28" s="205"/>
      <c r="M28" s="191"/>
    </row>
    <row r="29" spans="1:13" ht="16.2" customHeight="1" x14ac:dyDescent="0.3">
      <c r="A29" s="403" t="s">
        <v>24</v>
      </c>
      <c r="B29" s="404"/>
      <c r="C29" s="405"/>
      <c r="D29" s="252" t="s">
        <v>112</v>
      </c>
      <c r="E29" s="242" t="s">
        <v>20</v>
      </c>
      <c r="F29" s="239"/>
      <c r="G29" s="241">
        <f>B18+B19</f>
        <v>4033</v>
      </c>
      <c r="H29" s="344">
        <f>F29*G29</f>
        <v>0</v>
      </c>
      <c r="I29" s="256"/>
      <c r="J29" s="237"/>
      <c r="K29" s="243"/>
      <c r="L29" s="205"/>
      <c r="M29" s="191"/>
    </row>
    <row r="30" spans="1:13" ht="28.95" customHeight="1" x14ac:dyDescent="0.3">
      <c r="A30" s="406" t="s">
        <v>88</v>
      </c>
      <c r="B30" s="407"/>
      <c r="C30" s="408"/>
      <c r="D30" s="139" t="s">
        <v>7</v>
      </c>
      <c r="E30" s="242" t="s">
        <v>53</v>
      </c>
      <c r="F30" s="239"/>
      <c r="G30" s="241">
        <v>690</v>
      </c>
      <c r="H30" s="344">
        <f>F30*G30</f>
        <v>0</v>
      </c>
      <c r="I30" s="256"/>
      <c r="J30" s="237"/>
      <c r="K30" s="243"/>
      <c r="L30" s="205"/>
      <c r="M30" s="191"/>
    </row>
    <row r="31" spans="1:13" ht="15" customHeight="1" thickBot="1" x14ac:dyDescent="0.35">
      <c r="A31" s="409" t="s">
        <v>107</v>
      </c>
      <c r="B31" s="410"/>
      <c r="C31" s="411"/>
      <c r="D31" s="346" t="s">
        <v>7</v>
      </c>
      <c r="E31" s="347"/>
      <c r="F31" s="348"/>
      <c r="G31" s="255">
        <f>B16+4*B17</f>
        <v>712.8</v>
      </c>
      <c r="H31" s="349">
        <f>F31*G31</f>
        <v>0</v>
      </c>
      <c r="I31" s="256"/>
      <c r="J31" s="237"/>
      <c r="K31" s="243"/>
      <c r="L31" s="205"/>
      <c r="M31" s="191"/>
    </row>
    <row r="32" spans="1:13" ht="15" customHeight="1" thickBot="1" x14ac:dyDescent="0.35">
      <c r="A32" s="296"/>
      <c r="B32" s="297"/>
      <c r="C32" s="297"/>
      <c r="D32" s="297"/>
      <c r="E32" s="298"/>
      <c r="F32" s="298"/>
      <c r="G32" s="299" t="s">
        <v>25</v>
      </c>
      <c r="H32" s="300">
        <f>SUM(H23:H31)</f>
        <v>0</v>
      </c>
      <c r="I32" s="262"/>
      <c r="J32" s="263"/>
      <c r="K32" s="264"/>
      <c r="L32" s="205"/>
      <c r="M32" s="191"/>
    </row>
    <row r="33" spans="1:13" ht="16.95" customHeight="1" thickBot="1" x14ac:dyDescent="0.35">
      <c r="A33" s="265"/>
      <c r="B33" s="266"/>
      <c r="C33" s="266"/>
      <c r="D33" s="266"/>
      <c r="E33" s="267"/>
      <c r="F33" s="268"/>
      <c r="G33" s="268"/>
      <c r="H33" s="269"/>
      <c r="I33" s="268"/>
      <c r="J33" s="270" t="s">
        <v>26</v>
      </c>
      <c r="K33" s="271" t="s">
        <v>27</v>
      </c>
      <c r="L33" s="205"/>
      <c r="M33" s="191"/>
    </row>
    <row r="34" spans="1:13" ht="15" customHeight="1" thickBot="1" x14ac:dyDescent="0.35">
      <c r="A34" s="265"/>
      <c r="B34" s="266"/>
      <c r="C34" s="266"/>
      <c r="D34" s="266"/>
      <c r="E34" s="268"/>
      <c r="F34" s="268"/>
      <c r="G34" s="268"/>
      <c r="H34" s="188" t="s">
        <v>28</v>
      </c>
      <c r="I34" s="272" t="s">
        <v>18</v>
      </c>
      <c r="J34" s="261">
        <f>H32*0.2</f>
        <v>0</v>
      </c>
      <c r="K34" s="273">
        <f>H32*1.2</f>
        <v>0</v>
      </c>
      <c r="L34" s="205"/>
      <c r="M34" s="191"/>
    </row>
    <row r="35" spans="1:13" ht="15" customHeight="1" thickBot="1" x14ac:dyDescent="0.35">
      <c r="A35" s="207"/>
      <c r="B35" s="208"/>
      <c r="C35" s="208"/>
      <c r="D35" s="208"/>
      <c r="E35" s="208"/>
      <c r="F35" s="222"/>
      <c r="G35" s="274"/>
      <c r="H35" s="274"/>
      <c r="I35" s="275"/>
      <c r="J35" s="276"/>
      <c r="K35" s="277"/>
      <c r="L35" s="205"/>
      <c r="M35" s="191"/>
    </row>
    <row r="36" spans="1:13" ht="15" customHeight="1" thickBot="1" x14ac:dyDescent="0.35">
      <c r="A36" s="278"/>
      <c r="B36" s="201"/>
      <c r="C36" s="201"/>
      <c r="D36" s="201"/>
      <c r="E36" s="201"/>
      <c r="F36" s="203"/>
      <c r="G36" s="279"/>
      <c r="H36" s="280"/>
      <c r="I36" s="281"/>
      <c r="J36" s="282"/>
      <c r="K36" s="283"/>
      <c r="L36" s="205"/>
      <c r="M36" s="191"/>
    </row>
    <row r="37" spans="1:13" ht="15.45" customHeight="1" x14ac:dyDescent="0.3">
      <c r="A37" s="284" t="s">
        <v>29</v>
      </c>
      <c r="B37" s="285"/>
      <c r="C37" s="285"/>
      <c r="D37" s="285"/>
      <c r="E37" s="285"/>
      <c r="F37" s="285"/>
      <c r="G37" s="286"/>
      <c r="H37" s="286"/>
      <c r="I37" s="285"/>
      <c r="J37" s="286"/>
      <c r="K37" s="287"/>
      <c r="L37" s="189"/>
      <c r="M37" s="189"/>
    </row>
    <row r="38" spans="1:13" ht="15" customHeight="1" x14ac:dyDescent="0.3">
      <c r="A38" s="284" t="s">
        <v>30</v>
      </c>
      <c r="B38" s="285"/>
      <c r="C38" s="285"/>
      <c r="D38" s="285"/>
      <c r="E38" s="285"/>
      <c r="F38" s="285"/>
      <c r="G38" s="288"/>
      <c r="H38" s="288"/>
      <c r="I38" s="289"/>
      <c r="J38" s="289"/>
      <c r="K38" s="290"/>
      <c r="L38" s="189"/>
      <c r="M38" s="189"/>
    </row>
    <row r="39" spans="1:13" ht="13.65" customHeight="1" x14ac:dyDescent="0.3">
      <c r="A39" s="387" t="s">
        <v>31</v>
      </c>
      <c r="B39" s="388"/>
      <c r="C39" s="388"/>
      <c r="D39" s="388"/>
      <c r="E39" s="388"/>
      <c r="F39" s="388"/>
      <c r="G39" s="388"/>
      <c r="H39" s="388"/>
      <c r="I39" s="388"/>
      <c r="J39" s="388"/>
      <c r="K39" s="388"/>
      <c r="L39" s="388"/>
      <c r="M39" s="388"/>
    </row>
    <row r="40" spans="1:13" ht="13.65" customHeight="1" x14ac:dyDescent="0.3">
      <c r="A40" s="291"/>
      <c r="B40" s="291"/>
      <c r="C40" s="291"/>
      <c r="D40" s="291"/>
      <c r="E40" s="291"/>
      <c r="F40" s="291"/>
      <c r="G40" s="291"/>
      <c r="H40" s="291"/>
      <c r="I40" s="291"/>
      <c r="J40" s="291"/>
      <c r="K40" s="291"/>
      <c r="L40" s="291"/>
      <c r="M40" s="291"/>
    </row>
    <row r="41" spans="1:13" ht="15" customHeight="1" x14ac:dyDescent="0.3">
      <c r="A41" s="191"/>
      <c r="B41" s="191"/>
      <c r="C41" s="191"/>
      <c r="D41" s="191"/>
      <c r="E41" s="191"/>
      <c r="F41" s="190"/>
      <c r="G41" s="191"/>
      <c r="H41" s="190"/>
      <c r="I41" s="191"/>
      <c r="J41" s="190"/>
      <c r="K41" s="190"/>
      <c r="L41" s="191"/>
      <c r="M41" s="191"/>
    </row>
    <row r="42" spans="1:13" ht="15" customHeight="1" x14ac:dyDescent="0.3">
      <c r="A42" s="292"/>
      <c r="B42" s="292"/>
      <c r="C42" s="189"/>
      <c r="D42" s="189"/>
      <c r="E42" s="189"/>
      <c r="F42" s="189"/>
      <c r="G42" s="293" t="s">
        <v>32</v>
      </c>
      <c r="H42" s="294"/>
      <c r="I42" s="294"/>
      <c r="J42" s="190"/>
      <c r="K42" s="190"/>
      <c r="L42" s="191"/>
      <c r="M42" s="191"/>
    </row>
    <row r="43" spans="1:13" ht="15" customHeight="1" x14ac:dyDescent="0.3">
      <c r="A43" s="378" t="s">
        <v>33</v>
      </c>
      <c r="B43" s="379"/>
      <c r="C43" s="379"/>
      <c r="D43" s="192"/>
      <c r="E43" s="192"/>
      <c r="F43" s="189"/>
      <c r="G43" s="293" t="s">
        <v>34</v>
      </c>
      <c r="H43" s="294"/>
      <c r="I43" s="294"/>
      <c r="J43" s="190"/>
      <c r="K43" s="190"/>
      <c r="L43" s="191"/>
      <c r="M43" s="191"/>
    </row>
  </sheetData>
  <mergeCells count="11">
    <mergeCell ref="A22:C22"/>
    <mergeCell ref="A23:C23"/>
    <mergeCell ref="A25:C25"/>
    <mergeCell ref="A26:C26"/>
    <mergeCell ref="A43:C43"/>
    <mergeCell ref="A24:C24"/>
    <mergeCell ref="A27:C27"/>
    <mergeCell ref="A29:C29"/>
    <mergeCell ref="A30:C30"/>
    <mergeCell ref="A31:C31"/>
    <mergeCell ref="A39:M39"/>
  </mergeCells>
  <conditionalFormatting sqref="G24 J27">
    <cfRule type="cellIs" dxfId="4" priority="1" stopIfTrue="1" operator="lessThan">
      <formula>0</formula>
    </cfRule>
  </conditionalFormatting>
  <pageMargins left="0.7" right="0.7" top="0.75" bottom="0.75" header="0.3" footer="0.3"/>
  <pageSetup scale="75" orientation="landscape" r:id="rId1"/>
  <headerFooter>
    <oddFooter>&amp;C&amp;"Helvetica Neue,Regular"&amp;11&amp;K000000&amp;P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V41"/>
  <sheetViews>
    <sheetView showGridLines="0" topLeftCell="A7" zoomScale="70" zoomScaleNormal="70" workbookViewId="0">
      <selection activeCell="D25" sqref="D25"/>
    </sheetView>
  </sheetViews>
  <sheetFormatPr defaultColWidth="8.6640625" defaultRowHeight="14.4" customHeight="1" x14ac:dyDescent="0.3"/>
  <cols>
    <col min="1" max="1" width="20" style="93" customWidth="1"/>
    <col min="2" max="2" width="10.6640625" style="93" customWidth="1"/>
    <col min="3" max="3" width="16.6640625" style="93" customWidth="1"/>
    <col min="4" max="5" width="10.6640625" style="93" customWidth="1"/>
    <col min="6" max="6" width="12.33203125" style="93" customWidth="1"/>
    <col min="7" max="7" width="10.6640625" style="93" customWidth="1"/>
    <col min="8" max="8" width="13.6640625" style="93" customWidth="1"/>
    <col min="9" max="9" width="10.6640625" style="93" customWidth="1"/>
    <col min="10" max="11" width="13.44140625" style="93" customWidth="1"/>
    <col min="12" max="256" width="8.88671875" style="93" customWidth="1"/>
    <col min="257" max="16384" width="8.6640625" style="92"/>
  </cols>
  <sheetData>
    <row r="1" spans="1:13" ht="15" customHeight="1" x14ac:dyDescent="0.3">
      <c r="A1" s="188" t="s">
        <v>103</v>
      </c>
      <c r="B1" s="189"/>
      <c r="C1" s="189"/>
      <c r="D1" s="189"/>
      <c r="E1" s="189"/>
      <c r="F1" s="189"/>
      <c r="G1" s="189"/>
      <c r="H1" s="189"/>
      <c r="I1" s="189"/>
      <c r="J1" s="189"/>
      <c r="K1" s="190"/>
      <c r="L1" s="191"/>
      <c r="M1" s="191"/>
    </row>
    <row r="2" spans="1:13" ht="15" customHeight="1" x14ac:dyDescent="0.3">
      <c r="A2" s="191"/>
      <c r="B2" s="189"/>
      <c r="C2" s="189"/>
      <c r="D2" s="189"/>
      <c r="E2" s="189"/>
      <c r="F2" s="189"/>
      <c r="G2" s="189"/>
      <c r="H2" s="189"/>
      <c r="I2" s="189"/>
      <c r="J2" s="189"/>
      <c r="K2" s="190"/>
      <c r="L2" s="191"/>
      <c r="M2" s="191"/>
    </row>
    <row r="3" spans="1:13" ht="15" customHeight="1" x14ac:dyDescent="0.3">
      <c r="A3" s="127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90"/>
      <c r="L3" s="191"/>
      <c r="M3" s="191"/>
    </row>
    <row r="4" spans="1:13" ht="15" customHeight="1" x14ac:dyDescent="0.3">
      <c r="A4" s="6" t="s">
        <v>104</v>
      </c>
      <c r="B4" s="6"/>
      <c r="C4" s="192"/>
      <c r="D4" s="189"/>
      <c r="E4" s="189"/>
      <c r="F4" s="189"/>
      <c r="G4" s="189"/>
      <c r="H4" s="189"/>
      <c r="I4" s="189"/>
      <c r="J4" s="189"/>
      <c r="K4" s="190"/>
      <c r="L4" s="191"/>
      <c r="M4" s="191"/>
    </row>
    <row r="5" spans="1:13" ht="15" customHeight="1" x14ac:dyDescent="0.3">
      <c r="A5" s="193" t="s">
        <v>1</v>
      </c>
      <c r="B5" s="189"/>
      <c r="C5" s="189"/>
      <c r="D5" s="189"/>
      <c r="E5" s="189"/>
      <c r="F5" s="189"/>
      <c r="G5" s="189"/>
      <c r="H5" s="189"/>
      <c r="I5" s="189"/>
      <c r="J5" s="189"/>
      <c r="K5" s="190"/>
      <c r="L5" s="191"/>
      <c r="M5" s="191"/>
    </row>
    <row r="6" spans="1:13" ht="15" customHeight="1" x14ac:dyDescent="0.3">
      <c r="A6" s="191"/>
      <c r="B6" s="189"/>
      <c r="C6" s="189"/>
      <c r="D6" s="189"/>
      <c r="E6" s="189"/>
      <c r="F6" s="189"/>
      <c r="G6" s="189"/>
      <c r="H6" s="189"/>
      <c r="I6" s="189"/>
      <c r="J6" s="189"/>
      <c r="K6" s="190"/>
      <c r="L6" s="191"/>
      <c r="M6" s="191"/>
    </row>
    <row r="7" spans="1:13" ht="15" customHeight="1" x14ac:dyDescent="0.3">
      <c r="A7" s="194" t="s">
        <v>2</v>
      </c>
      <c r="B7" s="189"/>
      <c r="C7" s="189"/>
      <c r="D7" s="189"/>
      <c r="E7" s="189"/>
      <c r="F7" s="189"/>
      <c r="G7" s="189"/>
      <c r="H7" s="189"/>
      <c r="I7" s="189"/>
      <c r="J7" s="189"/>
      <c r="K7" s="190"/>
      <c r="L7" s="191"/>
      <c r="M7" s="191"/>
    </row>
    <row r="8" spans="1:13" ht="15" customHeight="1" x14ac:dyDescent="0.3">
      <c r="A8" s="194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90"/>
      <c r="L8" s="191"/>
      <c r="M8" s="191"/>
    </row>
    <row r="9" spans="1:13" ht="15" customHeight="1" x14ac:dyDescent="0.3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90"/>
      <c r="L9" s="191"/>
      <c r="M9" s="191"/>
    </row>
    <row r="10" spans="1:13" ht="15" customHeight="1" x14ac:dyDescent="0.3">
      <c r="A10" s="127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0"/>
      <c r="L10" s="191"/>
      <c r="M10" s="191"/>
    </row>
    <row r="11" spans="1:13" ht="15" customHeight="1" x14ac:dyDescent="0.3">
      <c r="A11" s="195" t="s">
        <v>86</v>
      </c>
      <c r="B11" s="191"/>
      <c r="C11" s="192"/>
      <c r="D11" s="191"/>
      <c r="E11" s="192"/>
      <c r="F11" s="191"/>
      <c r="G11" s="191"/>
      <c r="H11" s="191"/>
      <c r="I11" s="191"/>
      <c r="J11" s="191"/>
      <c r="K11" s="190"/>
      <c r="L11" s="191"/>
      <c r="M11" s="191"/>
    </row>
    <row r="12" spans="1:13" ht="16.2" customHeight="1" thickBot="1" x14ac:dyDescent="0.35">
      <c r="A12" s="197"/>
      <c r="B12" s="197"/>
      <c r="C12" s="197"/>
      <c r="D12" s="197"/>
      <c r="E12" s="197"/>
      <c r="F12" s="198"/>
      <c r="G12" s="197"/>
      <c r="H12" s="198"/>
      <c r="I12" s="197"/>
      <c r="J12" s="198"/>
      <c r="K12" s="198"/>
      <c r="L12" s="191"/>
      <c r="M12" s="191"/>
    </row>
    <row r="13" spans="1:13" ht="15.45" customHeight="1" x14ac:dyDescent="0.3">
      <c r="A13" s="199" t="s">
        <v>5</v>
      </c>
      <c r="B13" s="200"/>
      <c r="C13" s="201"/>
      <c r="D13" s="202" t="s">
        <v>65</v>
      </c>
      <c r="E13" s="201"/>
      <c r="F13" s="203"/>
      <c r="G13" s="201"/>
      <c r="H13" s="203"/>
      <c r="I13" s="201"/>
      <c r="J13" s="203"/>
      <c r="K13" s="204"/>
      <c r="L13" s="205"/>
      <c r="M13" s="191"/>
    </row>
    <row r="14" spans="1:13" ht="15" customHeight="1" x14ac:dyDescent="0.3">
      <c r="A14" s="195" t="s">
        <v>86</v>
      </c>
      <c r="B14" s="191"/>
      <c r="C14" s="191"/>
      <c r="D14" s="127" t="s">
        <v>89</v>
      </c>
      <c r="E14" s="191"/>
      <c r="F14" s="190"/>
      <c r="G14" s="191"/>
      <c r="H14" s="191"/>
      <c r="I14" s="191"/>
      <c r="J14" s="191"/>
      <c r="K14" s="206"/>
      <c r="L14" s="205"/>
      <c r="M14" s="191"/>
    </row>
    <row r="15" spans="1:13" ht="15" customHeight="1" thickBot="1" x14ac:dyDescent="0.35">
      <c r="A15" s="207"/>
      <c r="B15" s="208"/>
      <c r="C15" s="191"/>
      <c r="D15" s="191" t="s">
        <v>51</v>
      </c>
      <c r="E15" s="191"/>
      <c r="F15" s="190"/>
      <c r="G15" s="191"/>
      <c r="H15" s="209"/>
      <c r="I15" s="210"/>
      <c r="J15" s="190"/>
      <c r="K15" s="211"/>
      <c r="L15" s="205"/>
      <c r="M15" s="191"/>
    </row>
    <row r="16" spans="1:13" ht="15.45" customHeight="1" x14ac:dyDescent="0.3">
      <c r="A16" s="212" t="s">
        <v>6</v>
      </c>
      <c r="B16" s="213">
        <v>845</v>
      </c>
      <c r="C16" s="136" t="s">
        <v>7</v>
      </c>
      <c r="D16" s="191"/>
      <c r="E16" s="191"/>
      <c r="F16" s="190"/>
      <c r="G16" s="191"/>
      <c r="H16" s="209"/>
      <c r="I16" s="210"/>
      <c r="J16" s="190"/>
      <c r="K16" s="214"/>
      <c r="L16" s="205"/>
      <c r="M16" s="191"/>
    </row>
    <row r="17" spans="1:13" ht="15" customHeight="1" x14ac:dyDescent="0.3">
      <c r="A17" s="215" t="s">
        <v>8</v>
      </c>
      <c r="B17" s="216">
        <v>6.5</v>
      </c>
      <c r="C17" s="136" t="s">
        <v>7</v>
      </c>
      <c r="D17" s="191"/>
      <c r="E17" s="191"/>
      <c r="F17" s="190"/>
      <c r="G17" s="191"/>
      <c r="H17" s="190"/>
      <c r="I17" s="191"/>
      <c r="J17" s="217"/>
      <c r="K17" s="211"/>
      <c r="L17" s="205"/>
      <c r="M17" s="191"/>
    </row>
    <row r="18" spans="1:13" ht="15" customHeight="1" x14ac:dyDescent="0.3">
      <c r="A18" s="215" t="s">
        <v>9</v>
      </c>
      <c r="B18" s="216">
        <f>B16*B17</f>
        <v>5492.5</v>
      </c>
      <c r="C18" s="136" t="s">
        <v>10</v>
      </c>
      <c r="D18" s="191"/>
      <c r="E18" s="191"/>
      <c r="F18" s="190"/>
      <c r="G18" s="191"/>
      <c r="H18" s="190"/>
      <c r="I18" s="191"/>
      <c r="J18" s="217"/>
      <c r="K18" s="211"/>
      <c r="L18" s="205"/>
      <c r="M18" s="191"/>
    </row>
    <row r="19" spans="1:13" ht="15" customHeight="1" thickBot="1" x14ac:dyDescent="0.35">
      <c r="A19" s="218" t="s">
        <v>11</v>
      </c>
      <c r="B19" s="219">
        <v>300</v>
      </c>
      <c r="C19" s="136" t="s">
        <v>90</v>
      </c>
      <c r="D19" s="191"/>
      <c r="E19" s="191"/>
      <c r="F19" s="190"/>
      <c r="G19" s="191"/>
      <c r="H19" s="190"/>
      <c r="I19" s="191"/>
      <c r="J19" s="217"/>
      <c r="K19" s="211"/>
      <c r="L19" s="205"/>
      <c r="M19" s="191"/>
    </row>
    <row r="20" spans="1:13" ht="15" customHeight="1" thickBot="1" x14ac:dyDescent="0.35">
      <c r="A20" s="220"/>
      <c r="B20" s="221"/>
      <c r="C20" s="191"/>
      <c r="D20" s="191"/>
      <c r="E20" s="191"/>
      <c r="F20" s="222"/>
      <c r="G20" s="191"/>
      <c r="H20" s="222"/>
      <c r="I20" s="191"/>
      <c r="J20" s="217"/>
      <c r="K20" s="211"/>
      <c r="L20" s="205"/>
      <c r="M20" s="191"/>
    </row>
    <row r="21" spans="1:13" ht="15" customHeight="1" thickBot="1" x14ac:dyDescent="0.35">
      <c r="A21" s="207"/>
      <c r="B21" s="223"/>
      <c r="C21" s="208"/>
      <c r="D21" s="208"/>
      <c r="E21" s="224"/>
      <c r="F21" s="225" t="s">
        <v>13</v>
      </c>
      <c r="G21" s="226"/>
      <c r="H21" s="227" t="s">
        <v>14</v>
      </c>
      <c r="I21" s="205"/>
      <c r="J21" s="190"/>
      <c r="K21" s="211"/>
      <c r="L21" s="205"/>
      <c r="M21" s="191"/>
    </row>
    <row r="22" spans="1:13" ht="15" customHeight="1" thickBot="1" x14ac:dyDescent="0.35">
      <c r="A22" s="389" t="s">
        <v>15</v>
      </c>
      <c r="B22" s="390"/>
      <c r="C22" s="391"/>
      <c r="D22" s="325" t="s">
        <v>16</v>
      </c>
      <c r="E22" s="325" t="s">
        <v>17</v>
      </c>
      <c r="F22" s="325" t="s">
        <v>18</v>
      </c>
      <c r="G22" s="325" t="s">
        <v>19</v>
      </c>
      <c r="H22" s="326" t="s">
        <v>18</v>
      </c>
      <c r="I22" s="230"/>
      <c r="J22" s="231"/>
      <c r="K22" s="211"/>
      <c r="L22" s="205"/>
      <c r="M22" s="191"/>
    </row>
    <row r="23" spans="1:13" ht="15.45" customHeight="1" x14ac:dyDescent="0.3">
      <c r="A23" s="412" t="s">
        <v>113</v>
      </c>
      <c r="B23" s="413"/>
      <c r="C23" s="414"/>
      <c r="D23" s="327" t="s">
        <v>7</v>
      </c>
      <c r="E23" s="328" t="s">
        <v>20</v>
      </c>
      <c r="F23" s="329"/>
      <c r="G23" s="330">
        <v>115</v>
      </c>
      <c r="H23" s="331">
        <f>F23*G23</f>
        <v>0</v>
      </c>
      <c r="I23" s="256"/>
      <c r="J23" s="237"/>
      <c r="K23" s="211"/>
      <c r="L23" s="205"/>
      <c r="M23" s="191"/>
    </row>
    <row r="24" spans="1:13" ht="16.2" customHeight="1" x14ac:dyDescent="0.3">
      <c r="A24" s="415" t="s">
        <v>114</v>
      </c>
      <c r="B24" s="416"/>
      <c r="C24" s="417"/>
      <c r="D24" s="139" t="s">
        <v>108</v>
      </c>
      <c r="E24" s="238"/>
      <c r="F24" s="239"/>
      <c r="G24" s="332">
        <f>B18+B19</f>
        <v>5792.5</v>
      </c>
      <c r="H24" s="333">
        <f>F24*G24</f>
        <v>0</v>
      </c>
      <c r="I24" s="256"/>
      <c r="J24" s="237"/>
      <c r="K24" s="211"/>
      <c r="L24" s="205"/>
      <c r="M24" s="191"/>
    </row>
    <row r="25" spans="1:13" ht="16.2" customHeight="1" x14ac:dyDescent="0.3">
      <c r="A25" s="415" t="s">
        <v>22</v>
      </c>
      <c r="B25" s="416"/>
      <c r="C25" s="417"/>
      <c r="D25" s="139" t="s">
        <v>108</v>
      </c>
      <c r="E25" s="242" t="s">
        <v>109</v>
      </c>
      <c r="F25" s="239"/>
      <c r="G25" s="241">
        <f>B18+B19</f>
        <v>5792.5</v>
      </c>
      <c r="H25" s="333">
        <f>F25*G25</f>
        <v>0</v>
      </c>
      <c r="I25" s="256"/>
      <c r="J25" s="237"/>
      <c r="K25" s="243"/>
      <c r="L25" s="205"/>
      <c r="M25" s="191"/>
    </row>
    <row r="26" spans="1:13" ht="36.6" customHeight="1" x14ac:dyDescent="0.3">
      <c r="A26" s="420" t="s">
        <v>117</v>
      </c>
      <c r="B26" s="421"/>
      <c r="C26" s="422"/>
      <c r="D26" s="244" t="s">
        <v>108</v>
      </c>
      <c r="E26" s="245" t="s">
        <v>20</v>
      </c>
      <c r="F26" s="246"/>
      <c r="G26" s="247">
        <v>200</v>
      </c>
      <c r="H26" s="334">
        <f>G26*F26</f>
        <v>0</v>
      </c>
      <c r="I26" s="256"/>
      <c r="J26" s="248"/>
      <c r="K26" s="243"/>
      <c r="L26" s="205"/>
      <c r="M26" s="191"/>
    </row>
    <row r="27" spans="1:13" ht="16.2" customHeight="1" x14ac:dyDescent="0.3">
      <c r="A27" s="415" t="s">
        <v>111</v>
      </c>
      <c r="B27" s="416"/>
      <c r="C27" s="417"/>
      <c r="D27" s="252" t="s">
        <v>112</v>
      </c>
      <c r="E27" s="242" t="s">
        <v>20</v>
      </c>
      <c r="F27" s="239"/>
      <c r="G27" s="241">
        <f>B18+B19</f>
        <v>5792.5</v>
      </c>
      <c r="H27" s="333">
        <f>F27*G27</f>
        <v>0</v>
      </c>
      <c r="I27" s="256"/>
      <c r="J27" s="237"/>
      <c r="K27" s="243"/>
      <c r="L27" s="205"/>
      <c r="M27" s="191"/>
    </row>
    <row r="28" spans="1:13" s="93" customFormat="1" ht="15" customHeight="1" x14ac:dyDescent="0.3">
      <c r="A28" s="415" t="s">
        <v>107</v>
      </c>
      <c r="B28" s="416"/>
      <c r="C28" s="417"/>
      <c r="D28" s="139" t="s">
        <v>7</v>
      </c>
      <c r="E28" s="254"/>
      <c r="F28" s="239"/>
      <c r="G28" s="241">
        <f>B16+4*B17</f>
        <v>871</v>
      </c>
      <c r="H28" s="333">
        <f>F28*G28</f>
        <v>0</v>
      </c>
      <c r="I28" s="256"/>
      <c r="J28" s="237"/>
      <c r="K28" s="243"/>
      <c r="L28" s="205"/>
      <c r="M28" s="191"/>
    </row>
    <row r="29" spans="1:13" s="93" customFormat="1" ht="15" customHeight="1" thickBot="1" x14ac:dyDescent="0.35">
      <c r="A29" s="418" t="s">
        <v>116</v>
      </c>
      <c r="B29" s="418"/>
      <c r="C29" s="419"/>
      <c r="D29" s="324" t="s">
        <v>92</v>
      </c>
      <c r="E29" s="335" t="s">
        <v>53</v>
      </c>
      <c r="F29" s="301"/>
      <c r="G29" s="336">
        <v>23</v>
      </c>
      <c r="H29" s="337">
        <f>F29*G29</f>
        <v>0</v>
      </c>
      <c r="I29" s="256"/>
      <c r="J29" s="237"/>
      <c r="K29" s="243"/>
      <c r="L29" s="205"/>
      <c r="M29" s="191"/>
    </row>
    <row r="30" spans="1:13" s="93" customFormat="1" ht="15" customHeight="1" thickBot="1" x14ac:dyDescent="0.35">
      <c r="A30" s="338"/>
      <c r="B30" s="297"/>
      <c r="C30" s="297"/>
      <c r="D30" s="297"/>
      <c r="E30" s="298"/>
      <c r="F30" s="298"/>
      <c r="G30" s="299" t="s">
        <v>25</v>
      </c>
      <c r="H30" s="300">
        <f>SUM(H23:H29)</f>
        <v>0</v>
      </c>
      <c r="I30" s="262"/>
      <c r="J30" s="263"/>
      <c r="K30" s="264"/>
      <c r="L30" s="205"/>
      <c r="M30" s="191"/>
    </row>
    <row r="31" spans="1:13" s="93" customFormat="1" ht="16.95" customHeight="1" thickBot="1" x14ac:dyDescent="0.35">
      <c r="A31" s="296"/>
      <c r="B31" s="266"/>
      <c r="C31" s="266"/>
      <c r="D31" s="266"/>
      <c r="E31" s="267"/>
      <c r="F31" s="268"/>
      <c r="G31" s="268"/>
      <c r="H31" s="269"/>
      <c r="I31" s="268"/>
      <c r="J31" s="270" t="s">
        <v>26</v>
      </c>
      <c r="K31" s="271" t="s">
        <v>27</v>
      </c>
      <c r="L31" s="205"/>
      <c r="M31" s="191"/>
    </row>
    <row r="32" spans="1:13" s="93" customFormat="1" ht="15" customHeight="1" thickBot="1" x14ac:dyDescent="0.35">
      <c r="A32" s="265"/>
      <c r="B32" s="266"/>
      <c r="C32" s="266"/>
      <c r="D32" s="266"/>
      <c r="E32" s="268"/>
      <c r="F32" s="268"/>
      <c r="G32" s="268"/>
      <c r="H32" s="188" t="s">
        <v>28</v>
      </c>
      <c r="I32" s="272" t="s">
        <v>18</v>
      </c>
      <c r="J32" s="261">
        <f>H30*0.2</f>
        <v>0</v>
      </c>
      <c r="K32" s="273">
        <f>H30*1.2</f>
        <v>0</v>
      </c>
      <c r="L32" s="205"/>
      <c r="M32" s="191"/>
    </row>
    <row r="33" spans="1:13" s="93" customFormat="1" ht="15" customHeight="1" thickBot="1" x14ac:dyDescent="0.35">
      <c r="A33" s="207"/>
      <c r="B33" s="208"/>
      <c r="C33" s="208"/>
      <c r="D33" s="208"/>
      <c r="E33" s="208"/>
      <c r="F33" s="222"/>
      <c r="G33" s="274"/>
      <c r="H33" s="274"/>
      <c r="I33" s="275"/>
      <c r="J33" s="276"/>
      <c r="K33" s="277"/>
      <c r="L33" s="205"/>
      <c r="M33" s="191"/>
    </row>
    <row r="34" spans="1:13" s="93" customFormat="1" ht="15" customHeight="1" thickBot="1" x14ac:dyDescent="0.35">
      <c r="A34" s="278"/>
      <c r="B34" s="201"/>
      <c r="C34" s="201"/>
      <c r="D34" s="201"/>
      <c r="E34" s="201"/>
      <c r="F34" s="203"/>
      <c r="G34" s="279"/>
      <c r="H34" s="280"/>
      <c r="I34" s="281"/>
      <c r="J34" s="282"/>
      <c r="K34" s="283"/>
      <c r="L34" s="205"/>
      <c r="M34" s="191"/>
    </row>
    <row r="35" spans="1:13" s="93" customFormat="1" ht="15.45" customHeight="1" x14ac:dyDescent="0.3">
      <c r="A35" s="284" t="s">
        <v>29</v>
      </c>
      <c r="B35" s="285"/>
      <c r="C35" s="285"/>
      <c r="D35" s="285"/>
      <c r="E35" s="285"/>
      <c r="F35" s="285"/>
      <c r="G35" s="286"/>
      <c r="H35" s="286"/>
      <c r="I35" s="285"/>
      <c r="J35" s="286"/>
      <c r="K35" s="287"/>
      <c r="L35" s="189"/>
      <c r="M35" s="189"/>
    </row>
    <row r="36" spans="1:13" s="93" customFormat="1" ht="15" customHeight="1" x14ac:dyDescent="0.3">
      <c r="A36" s="284" t="s">
        <v>30</v>
      </c>
      <c r="B36" s="285"/>
      <c r="C36" s="285"/>
      <c r="D36" s="285"/>
      <c r="E36" s="285"/>
      <c r="F36" s="285"/>
      <c r="G36" s="288"/>
      <c r="H36" s="288"/>
      <c r="I36" s="289"/>
      <c r="J36" s="289"/>
      <c r="K36" s="290"/>
      <c r="L36" s="189"/>
      <c r="M36" s="189"/>
    </row>
    <row r="37" spans="1:13" s="93" customFormat="1" ht="13.65" customHeight="1" x14ac:dyDescent="0.3">
      <c r="A37" s="387" t="s">
        <v>31</v>
      </c>
      <c r="B37" s="388"/>
      <c r="C37" s="388"/>
      <c r="D37" s="388"/>
      <c r="E37" s="388"/>
      <c r="F37" s="388"/>
      <c r="G37" s="388"/>
      <c r="H37" s="388"/>
      <c r="I37" s="388"/>
      <c r="J37" s="388"/>
      <c r="K37" s="388"/>
      <c r="L37" s="388"/>
      <c r="M37" s="388"/>
    </row>
    <row r="38" spans="1:13" s="93" customFormat="1" ht="13.65" customHeight="1" x14ac:dyDescent="0.3">
      <c r="A38" s="291"/>
      <c r="B38" s="291"/>
      <c r="C38" s="291"/>
      <c r="D38" s="291"/>
      <c r="E38" s="291"/>
      <c r="F38" s="291"/>
      <c r="G38" s="291"/>
      <c r="H38" s="291"/>
      <c r="I38" s="291"/>
      <c r="J38" s="291"/>
      <c r="K38" s="291"/>
      <c r="L38" s="291"/>
      <c r="M38" s="291"/>
    </row>
    <row r="39" spans="1:13" s="93" customFormat="1" ht="15" customHeight="1" x14ac:dyDescent="0.3">
      <c r="A39" s="191"/>
      <c r="B39" s="191"/>
      <c r="C39" s="191"/>
      <c r="D39" s="191"/>
      <c r="E39" s="191"/>
      <c r="F39" s="190"/>
      <c r="G39" s="191"/>
      <c r="H39" s="190"/>
      <c r="I39" s="191"/>
      <c r="J39" s="190"/>
      <c r="K39" s="190"/>
      <c r="L39" s="191"/>
      <c r="M39" s="191"/>
    </row>
    <row r="40" spans="1:13" s="93" customFormat="1" ht="15" customHeight="1" x14ac:dyDescent="0.3">
      <c r="A40" s="292"/>
      <c r="B40" s="292"/>
      <c r="C40" s="189"/>
      <c r="D40" s="189"/>
      <c r="E40" s="189"/>
      <c r="F40" s="189"/>
      <c r="G40" s="293" t="s">
        <v>32</v>
      </c>
      <c r="H40" s="294"/>
      <c r="I40" s="294"/>
      <c r="J40" s="190"/>
      <c r="K40" s="190"/>
      <c r="L40" s="191"/>
      <c r="M40" s="191"/>
    </row>
    <row r="41" spans="1:13" s="93" customFormat="1" ht="15" customHeight="1" x14ac:dyDescent="0.3">
      <c r="A41" s="378" t="s">
        <v>33</v>
      </c>
      <c r="B41" s="379"/>
      <c r="C41" s="379"/>
      <c r="D41" s="192"/>
      <c r="E41" s="192"/>
      <c r="F41" s="189"/>
      <c r="G41" s="293" t="s">
        <v>34</v>
      </c>
      <c r="H41" s="294"/>
      <c r="I41" s="294"/>
      <c r="J41" s="190"/>
      <c r="K41" s="190"/>
      <c r="L41" s="191"/>
      <c r="M41" s="191"/>
    </row>
  </sheetData>
  <mergeCells count="10">
    <mergeCell ref="A41:C41"/>
    <mergeCell ref="A24:C24"/>
    <mergeCell ref="A26:C26"/>
    <mergeCell ref="A28:C28"/>
    <mergeCell ref="A37:M37"/>
    <mergeCell ref="A22:C22"/>
    <mergeCell ref="A23:C23"/>
    <mergeCell ref="A25:C25"/>
    <mergeCell ref="A29:C29"/>
    <mergeCell ref="A27:C27"/>
  </mergeCells>
  <conditionalFormatting sqref="G24 J26">
    <cfRule type="cellIs" dxfId="3" priority="1" stopIfTrue="1" operator="lessThan">
      <formula>0</formula>
    </cfRule>
  </conditionalFormatting>
  <pageMargins left="0.7" right="0.7" top="0.75" bottom="0.75" header="0.3" footer="0.3"/>
  <pageSetup scale="76" orientation="landscape" r:id="rId1"/>
  <headerFooter>
    <oddFooter>&amp;C&amp;"Helvetica Neue,Regular"&amp;11&amp;K000000&amp;P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V43"/>
  <sheetViews>
    <sheetView showGridLines="0" topLeftCell="A9" zoomScale="70" zoomScaleNormal="70" workbookViewId="0">
      <selection activeCell="F23" sqref="F23:F31"/>
    </sheetView>
  </sheetViews>
  <sheetFormatPr defaultColWidth="8.6640625" defaultRowHeight="14.4" customHeight="1" x14ac:dyDescent="0.3"/>
  <cols>
    <col min="1" max="1" width="20" style="93" customWidth="1"/>
    <col min="2" max="2" width="10.6640625" style="93" customWidth="1"/>
    <col min="3" max="3" width="16.6640625" style="93" customWidth="1"/>
    <col min="4" max="5" width="10.6640625" style="93" customWidth="1"/>
    <col min="6" max="6" width="12.33203125" style="93" customWidth="1"/>
    <col min="7" max="7" width="10.6640625" style="93" customWidth="1"/>
    <col min="8" max="8" width="13.6640625" style="93" customWidth="1"/>
    <col min="9" max="9" width="10.6640625" style="93" customWidth="1"/>
    <col min="10" max="11" width="13.44140625" style="93" customWidth="1"/>
    <col min="12" max="256" width="8.88671875" style="93" customWidth="1"/>
    <col min="257" max="16384" width="8.6640625" style="92"/>
  </cols>
  <sheetData>
    <row r="1" spans="1:13" ht="15" customHeight="1" x14ac:dyDescent="0.3">
      <c r="A1" s="188" t="s">
        <v>103</v>
      </c>
      <c r="B1" s="2"/>
      <c r="C1" s="2"/>
      <c r="D1" s="2"/>
      <c r="E1" s="2"/>
      <c r="F1" s="2"/>
      <c r="G1" s="2"/>
      <c r="H1" s="2"/>
      <c r="I1" s="2"/>
      <c r="J1" s="2"/>
      <c r="K1" s="3"/>
      <c r="L1" s="94"/>
      <c r="M1" s="94"/>
    </row>
    <row r="2" spans="1:13" ht="15" customHeight="1" x14ac:dyDescent="0.3">
      <c r="A2" s="191"/>
      <c r="B2" s="2"/>
      <c r="C2" s="2"/>
      <c r="D2" s="2"/>
      <c r="E2" s="2"/>
      <c r="F2" s="2"/>
      <c r="G2" s="2"/>
      <c r="H2" s="2"/>
      <c r="I2" s="2"/>
      <c r="J2" s="2"/>
      <c r="K2" s="3"/>
      <c r="L2" s="94"/>
      <c r="M2" s="94"/>
    </row>
    <row r="3" spans="1:13" ht="15" customHeight="1" x14ac:dyDescent="0.3">
      <c r="A3" s="127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  <c r="L3" s="94"/>
      <c r="M3" s="94"/>
    </row>
    <row r="4" spans="1:13" ht="15" customHeight="1" x14ac:dyDescent="0.3">
      <c r="A4" s="6" t="s">
        <v>104</v>
      </c>
      <c r="B4" s="6"/>
      <c r="C4" s="7"/>
      <c r="D4" s="2"/>
      <c r="E4" s="2"/>
      <c r="F4" s="2"/>
      <c r="G4" s="2"/>
      <c r="H4" s="2"/>
      <c r="I4" s="2"/>
      <c r="J4" s="2"/>
      <c r="K4" s="3"/>
      <c r="L4" s="94"/>
      <c r="M4" s="94"/>
    </row>
    <row r="5" spans="1:13" ht="15" customHeight="1" x14ac:dyDescent="0.3">
      <c r="A5" s="8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  <c r="L5" s="94"/>
      <c r="M5" s="94"/>
    </row>
    <row r="6" spans="1:13" ht="15" customHeight="1" x14ac:dyDescent="0.3">
      <c r="A6" s="94"/>
      <c r="B6" s="2"/>
      <c r="C6" s="2"/>
      <c r="D6" s="2"/>
      <c r="E6" s="2"/>
      <c r="F6" s="2"/>
      <c r="G6" s="2"/>
      <c r="H6" s="2"/>
      <c r="I6" s="2"/>
      <c r="J6" s="2"/>
      <c r="K6" s="3"/>
      <c r="L6" s="94"/>
      <c r="M6" s="94"/>
    </row>
    <row r="7" spans="1:13" ht="15" customHeight="1" x14ac:dyDescent="0.3">
      <c r="A7" s="9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  <c r="L7" s="94"/>
      <c r="M7" s="94"/>
    </row>
    <row r="8" spans="1:13" ht="15" customHeight="1" x14ac:dyDescent="0.3">
      <c r="A8" s="9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  <c r="L8" s="94"/>
      <c r="M8" s="94"/>
    </row>
    <row r="9" spans="1:13" ht="15" customHeigh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3"/>
      <c r="L9" s="94"/>
      <c r="M9" s="94"/>
    </row>
    <row r="10" spans="1:13" ht="15" customHeight="1" x14ac:dyDescent="0.3">
      <c r="A10" s="5" t="s">
        <v>4</v>
      </c>
      <c r="B10" s="94"/>
      <c r="C10" s="94"/>
      <c r="D10" s="94"/>
      <c r="E10" s="94"/>
      <c r="F10" s="94"/>
      <c r="G10" s="94"/>
      <c r="H10" s="94"/>
      <c r="I10" s="94"/>
      <c r="J10" s="94"/>
      <c r="K10" s="3"/>
      <c r="L10" s="94"/>
      <c r="M10" s="94"/>
    </row>
    <row r="11" spans="1:13" ht="15" customHeight="1" x14ac:dyDescent="0.3">
      <c r="A11" s="10" t="s">
        <v>73</v>
      </c>
      <c r="B11" s="94"/>
      <c r="C11" s="7"/>
      <c r="D11" s="94"/>
      <c r="E11" s="7"/>
      <c r="F11" s="94"/>
      <c r="G11" s="94"/>
      <c r="H11" s="94"/>
      <c r="I11" s="94"/>
      <c r="J11" s="94"/>
      <c r="K11" s="3"/>
      <c r="L11" s="94"/>
      <c r="M11" s="94"/>
    </row>
    <row r="12" spans="1:13" ht="16.2" customHeight="1" thickBot="1" x14ac:dyDescent="0.35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  <c r="L12" s="94"/>
      <c r="M12" s="94"/>
    </row>
    <row r="13" spans="1:13" ht="15.45" customHeight="1" x14ac:dyDescent="0.3">
      <c r="A13" s="13" t="s">
        <v>5</v>
      </c>
      <c r="B13" s="14"/>
      <c r="C13" s="15"/>
      <c r="D13" s="16" t="s">
        <v>72</v>
      </c>
      <c r="E13" s="15"/>
      <c r="F13" s="17"/>
      <c r="G13" s="15"/>
      <c r="H13" s="17"/>
      <c r="I13" s="15"/>
      <c r="J13" s="17"/>
      <c r="K13" s="18"/>
      <c r="L13" s="95"/>
      <c r="M13" s="94"/>
    </row>
    <row r="14" spans="1:13" ht="15" customHeight="1" x14ac:dyDescent="0.3">
      <c r="A14" s="10" t="s">
        <v>69</v>
      </c>
      <c r="B14" s="94"/>
      <c r="C14" s="94"/>
      <c r="D14" s="5" t="s">
        <v>91</v>
      </c>
      <c r="E14" s="94"/>
      <c r="F14" s="3"/>
      <c r="G14" s="94"/>
      <c r="H14" s="94"/>
      <c r="I14" s="94"/>
      <c r="J14" s="94"/>
      <c r="K14" s="19"/>
      <c r="L14" s="95"/>
      <c r="M14" s="94"/>
    </row>
    <row r="15" spans="1:13" ht="15" customHeight="1" thickBot="1" x14ac:dyDescent="0.35">
      <c r="A15" s="20"/>
      <c r="B15" s="21"/>
      <c r="C15" s="94"/>
      <c r="D15" s="94" t="s">
        <v>51</v>
      </c>
      <c r="E15" s="94"/>
      <c r="F15" s="3"/>
      <c r="G15" s="94"/>
      <c r="H15" s="22"/>
      <c r="I15" s="23"/>
      <c r="J15" s="3"/>
      <c r="K15" s="24"/>
      <c r="L15" s="95"/>
      <c r="M15" s="94"/>
    </row>
    <row r="16" spans="1:13" ht="15.45" customHeight="1" x14ac:dyDescent="0.3">
      <c r="A16" s="25" t="s">
        <v>6</v>
      </c>
      <c r="B16" s="26">
        <v>525</v>
      </c>
      <c r="C16" s="27" t="s">
        <v>7</v>
      </c>
      <c r="D16" s="94"/>
      <c r="E16" s="94"/>
      <c r="F16" s="3"/>
      <c r="G16" s="94"/>
      <c r="H16" s="22"/>
      <c r="I16" s="23"/>
      <c r="J16" s="3"/>
      <c r="K16" s="28"/>
      <c r="L16" s="95"/>
      <c r="M16" s="94"/>
    </row>
    <row r="17" spans="1:13" ht="15" customHeight="1" x14ac:dyDescent="0.3">
      <c r="A17" s="29" t="s">
        <v>8</v>
      </c>
      <c r="B17" s="30">
        <v>6.8</v>
      </c>
      <c r="C17" s="27" t="s">
        <v>7</v>
      </c>
      <c r="D17" s="94"/>
      <c r="E17" s="94"/>
      <c r="F17" s="3"/>
      <c r="G17" s="94"/>
      <c r="H17" s="3"/>
      <c r="I17" s="94"/>
      <c r="J17" s="31"/>
      <c r="K17" s="24"/>
      <c r="L17" s="95"/>
      <c r="M17" s="94"/>
    </row>
    <row r="18" spans="1:13" ht="15" customHeight="1" x14ac:dyDescent="0.3">
      <c r="A18" s="29" t="s">
        <v>9</v>
      </c>
      <c r="B18" s="30">
        <f>B16*B17</f>
        <v>3570</v>
      </c>
      <c r="C18" s="27" t="s">
        <v>10</v>
      </c>
      <c r="D18" s="94"/>
      <c r="E18" s="94"/>
      <c r="F18" s="3"/>
      <c r="G18" s="94"/>
      <c r="H18" s="3"/>
      <c r="I18" s="94"/>
      <c r="J18" s="31"/>
      <c r="K18" s="24"/>
      <c r="L18" s="95"/>
      <c r="M18" s="94"/>
    </row>
    <row r="19" spans="1:13" ht="15" customHeight="1" thickBot="1" x14ac:dyDescent="0.35">
      <c r="A19" s="32" t="s">
        <v>11</v>
      </c>
      <c r="B19" s="33">
        <v>50</v>
      </c>
      <c r="C19" s="27" t="s">
        <v>49</v>
      </c>
      <c r="D19" s="94"/>
      <c r="E19" s="94"/>
      <c r="F19" s="3"/>
      <c r="G19" s="94"/>
      <c r="H19" s="3"/>
      <c r="I19" s="94"/>
      <c r="J19" s="31"/>
      <c r="K19" s="24"/>
      <c r="L19" s="95"/>
      <c r="M19" s="94"/>
    </row>
    <row r="20" spans="1:13" ht="15" customHeight="1" thickBot="1" x14ac:dyDescent="0.35">
      <c r="A20" s="34"/>
      <c r="B20" s="35"/>
      <c r="C20" s="94"/>
      <c r="D20" s="94"/>
      <c r="E20" s="94"/>
      <c r="F20" s="36"/>
      <c r="G20" s="94"/>
      <c r="H20" s="36"/>
      <c r="I20" s="94"/>
      <c r="J20" s="31"/>
      <c r="K20" s="24"/>
      <c r="L20" s="95"/>
      <c r="M20" s="94"/>
    </row>
    <row r="21" spans="1:13" ht="15" customHeight="1" thickBot="1" x14ac:dyDescent="0.35">
      <c r="A21" s="20"/>
      <c r="B21" s="37"/>
      <c r="C21" s="21"/>
      <c r="D21" s="21"/>
      <c r="E21" s="38"/>
      <c r="F21" s="39" t="s">
        <v>13</v>
      </c>
      <c r="G21" s="40"/>
      <c r="H21" s="41" t="s">
        <v>14</v>
      </c>
      <c r="I21" s="95"/>
      <c r="J21" s="3"/>
      <c r="K21" s="24"/>
      <c r="L21" s="95"/>
      <c r="M21" s="94"/>
    </row>
    <row r="22" spans="1:13" ht="15" customHeight="1" thickBot="1" x14ac:dyDescent="0.35">
      <c r="A22" s="423" t="s">
        <v>15</v>
      </c>
      <c r="B22" s="424"/>
      <c r="C22" s="425"/>
      <c r="D22" s="119" t="s">
        <v>16</v>
      </c>
      <c r="E22" s="119" t="s">
        <v>17</v>
      </c>
      <c r="F22" s="119" t="s">
        <v>18</v>
      </c>
      <c r="G22" s="119" t="s">
        <v>19</v>
      </c>
      <c r="H22" s="120" t="s">
        <v>18</v>
      </c>
      <c r="I22" s="42"/>
      <c r="J22" s="43"/>
      <c r="K22" s="24"/>
      <c r="L22" s="95"/>
      <c r="M22" s="94"/>
    </row>
    <row r="23" spans="1:13" ht="15.45" customHeight="1" x14ac:dyDescent="0.3">
      <c r="A23" s="412" t="s">
        <v>113</v>
      </c>
      <c r="B23" s="426"/>
      <c r="C23" s="427"/>
      <c r="D23" s="121" t="s">
        <v>7</v>
      </c>
      <c r="E23" s="122" t="s">
        <v>20</v>
      </c>
      <c r="F23" s="123"/>
      <c r="G23" s="124">
        <v>85</v>
      </c>
      <c r="H23" s="125">
        <f>F23*G23</f>
        <v>0</v>
      </c>
      <c r="I23" s="103"/>
      <c r="J23" s="97"/>
      <c r="K23" s="24"/>
      <c r="L23" s="95"/>
      <c r="M23" s="94"/>
    </row>
    <row r="24" spans="1:13" ht="16.2" customHeight="1" x14ac:dyDescent="0.3">
      <c r="A24" s="434" t="s">
        <v>114</v>
      </c>
      <c r="B24" s="435"/>
      <c r="C24" s="435"/>
      <c r="D24" s="96" t="s">
        <v>21</v>
      </c>
      <c r="E24" s="44"/>
      <c r="F24" s="99"/>
      <c r="G24" s="45">
        <f>B18+B19</f>
        <v>3620</v>
      </c>
      <c r="H24" s="113">
        <f>F24*G24</f>
        <v>0</v>
      </c>
      <c r="I24" s="103"/>
      <c r="J24" s="97"/>
      <c r="K24" s="24"/>
      <c r="L24" s="95"/>
      <c r="M24" s="94"/>
    </row>
    <row r="25" spans="1:13" ht="16.2" customHeight="1" x14ac:dyDescent="0.3">
      <c r="A25" s="428" t="s">
        <v>22</v>
      </c>
      <c r="B25" s="429"/>
      <c r="C25" s="430"/>
      <c r="D25" s="96" t="s">
        <v>21</v>
      </c>
      <c r="E25" s="101" t="s">
        <v>57</v>
      </c>
      <c r="F25" s="99"/>
      <c r="G25" s="100">
        <f>B18+B19</f>
        <v>3620</v>
      </c>
      <c r="H25" s="113">
        <f>F25*G25</f>
        <v>0</v>
      </c>
      <c r="I25" s="103"/>
      <c r="J25" s="97"/>
      <c r="K25" s="98"/>
      <c r="L25" s="95"/>
      <c r="M25" s="94"/>
    </row>
    <row r="26" spans="1:13" ht="16.2" customHeight="1" x14ac:dyDescent="0.3">
      <c r="A26" s="428" t="s">
        <v>47</v>
      </c>
      <c r="B26" s="429"/>
      <c r="C26" s="430"/>
      <c r="D26" s="96" t="s">
        <v>10</v>
      </c>
      <c r="E26" s="101" t="s">
        <v>87</v>
      </c>
      <c r="F26" s="99"/>
      <c r="G26" s="100">
        <f>B18+B19</f>
        <v>3620</v>
      </c>
      <c r="H26" s="113">
        <f>F26*G26</f>
        <v>0</v>
      </c>
      <c r="I26" s="103"/>
      <c r="J26" s="97"/>
      <c r="K26" s="98"/>
      <c r="L26" s="95"/>
      <c r="M26" s="94"/>
    </row>
    <row r="27" spans="1:13" ht="25.2" customHeight="1" x14ac:dyDescent="0.3">
      <c r="A27" s="436" t="s">
        <v>118</v>
      </c>
      <c r="B27" s="437"/>
      <c r="C27" s="438"/>
      <c r="D27" s="46" t="s">
        <v>21</v>
      </c>
      <c r="E27" s="47" t="s">
        <v>20</v>
      </c>
      <c r="F27" s="48"/>
      <c r="G27" s="49">
        <v>60</v>
      </c>
      <c r="H27" s="114">
        <f>G27*F27</f>
        <v>0</v>
      </c>
      <c r="I27" s="103"/>
      <c r="J27" s="50"/>
      <c r="K27" s="98"/>
      <c r="L27" s="95"/>
      <c r="M27" s="94"/>
    </row>
    <row r="28" spans="1:13" ht="16.2" customHeight="1" x14ac:dyDescent="0.3">
      <c r="A28" s="431" t="s">
        <v>23</v>
      </c>
      <c r="B28" s="429"/>
      <c r="C28" s="430"/>
      <c r="D28" s="102" t="s">
        <v>21</v>
      </c>
      <c r="E28" s="101" t="s">
        <v>93</v>
      </c>
      <c r="F28" s="99"/>
      <c r="G28" s="100">
        <f>B18+B19</f>
        <v>3620</v>
      </c>
      <c r="H28" s="113">
        <f>F28*G28</f>
        <v>0</v>
      </c>
      <c r="I28" s="103"/>
      <c r="J28" s="97"/>
      <c r="K28" s="98"/>
      <c r="L28" s="95"/>
      <c r="M28" s="94"/>
    </row>
    <row r="29" spans="1:13" ht="16.2" customHeight="1" x14ac:dyDescent="0.3">
      <c r="A29" s="439" t="s">
        <v>24</v>
      </c>
      <c r="B29" s="440"/>
      <c r="C29" s="441"/>
      <c r="D29" s="102" t="s">
        <v>21</v>
      </c>
      <c r="E29" s="101" t="s">
        <v>20</v>
      </c>
      <c r="F29" s="99"/>
      <c r="G29" s="100">
        <f>B18+B19</f>
        <v>3620</v>
      </c>
      <c r="H29" s="113">
        <f>F29*G29</f>
        <v>0</v>
      </c>
      <c r="I29" s="103"/>
      <c r="J29" s="97"/>
      <c r="K29" s="98"/>
      <c r="L29" s="95"/>
      <c r="M29" s="94"/>
    </row>
    <row r="30" spans="1:13" s="93" customFormat="1" ht="15" customHeight="1" x14ac:dyDescent="0.3">
      <c r="A30" s="415" t="s">
        <v>107</v>
      </c>
      <c r="B30" s="442"/>
      <c r="C30" s="443"/>
      <c r="D30" s="96" t="s">
        <v>7</v>
      </c>
      <c r="E30" s="51"/>
      <c r="F30" s="99"/>
      <c r="G30" s="100">
        <f>B16+4*B17</f>
        <v>552.20000000000005</v>
      </c>
      <c r="H30" s="113">
        <f>F30*G30</f>
        <v>0</v>
      </c>
      <c r="I30" s="103"/>
      <c r="J30" s="97"/>
      <c r="K30" s="98"/>
      <c r="L30" s="95"/>
      <c r="M30" s="94"/>
    </row>
    <row r="31" spans="1:13" s="93" customFormat="1" ht="15" customHeight="1" thickBot="1" x14ac:dyDescent="0.35">
      <c r="A31" s="142" t="s">
        <v>116</v>
      </c>
      <c r="B31" s="141"/>
      <c r="C31" s="143"/>
      <c r="D31" s="324" t="s">
        <v>92</v>
      </c>
      <c r="E31" s="115" t="s">
        <v>53</v>
      </c>
      <c r="F31" s="116"/>
      <c r="G31" s="117">
        <v>7</v>
      </c>
      <c r="H31" s="118">
        <f>F31*G31</f>
        <v>0</v>
      </c>
      <c r="I31" s="103"/>
      <c r="J31" s="97"/>
      <c r="K31" s="98"/>
      <c r="L31" s="95"/>
      <c r="M31" s="94"/>
    </row>
    <row r="32" spans="1:13" s="93" customFormat="1" ht="15" customHeight="1" thickBot="1" x14ac:dyDescent="0.35">
      <c r="A32" s="128"/>
      <c r="B32" s="109"/>
      <c r="C32" s="109"/>
      <c r="D32" s="109"/>
      <c r="E32" s="110"/>
      <c r="F32" s="110"/>
      <c r="G32" s="111" t="s">
        <v>25</v>
      </c>
      <c r="H32" s="112">
        <f>SUM(H23:H31)</f>
        <v>0</v>
      </c>
      <c r="I32" s="53"/>
      <c r="J32" s="54"/>
      <c r="K32" s="55"/>
      <c r="L32" s="95"/>
      <c r="M32" s="94"/>
    </row>
    <row r="33" spans="1:13" s="93" customFormat="1" ht="16.95" customHeight="1" thickBot="1" x14ac:dyDescent="0.35">
      <c r="A33" s="108"/>
      <c r="B33" s="57"/>
      <c r="C33" s="57"/>
      <c r="D33" s="57"/>
      <c r="E33" s="58"/>
      <c r="F33" s="59"/>
      <c r="G33" s="59"/>
      <c r="H33" s="60"/>
      <c r="I33" s="59"/>
      <c r="J33" s="61" t="s">
        <v>26</v>
      </c>
      <c r="K33" s="62" t="s">
        <v>27</v>
      </c>
      <c r="L33" s="95"/>
      <c r="M33" s="94"/>
    </row>
    <row r="34" spans="1:13" s="93" customFormat="1" ht="15" customHeight="1" thickBot="1" x14ac:dyDescent="0.35">
      <c r="A34" s="56"/>
      <c r="B34" s="57"/>
      <c r="C34" s="57"/>
      <c r="D34" s="57"/>
      <c r="E34" s="59"/>
      <c r="F34" s="59"/>
      <c r="G34" s="59"/>
      <c r="H34" s="63" t="s">
        <v>28</v>
      </c>
      <c r="I34" s="64" t="s">
        <v>18</v>
      </c>
      <c r="J34" s="52">
        <f>H32*0.2</f>
        <v>0</v>
      </c>
      <c r="K34" s="65">
        <f>H32*1.2</f>
        <v>0</v>
      </c>
      <c r="L34" s="95"/>
      <c r="M34" s="94"/>
    </row>
    <row r="35" spans="1:13" s="93" customFormat="1" ht="15" customHeight="1" thickBot="1" x14ac:dyDescent="0.35">
      <c r="A35" s="20"/>
      <c r="B35" s="21"/>
      <c r="C35" s="21"/>
      <c r="D35" s="21"/>
      <c r="E35" s="21"/>
      <c r="F35" s="36"/>
      <c r="G35" s="66"/>
      <c r="H35" s="66"/>
      <c r="I35" s="67"/>
      <c r="J35" s="68"/>
      <c r="K35" s="69"/>
      <c r="L35" s="95"/>
      <c r="M35" s="94"/>
    </row>
    <row r="36" spans="1:13" s="93" customFormat="1" ht="15" customHeight="1" thickBot="1" x14ac:dyDescent="0.35">
      <c r="A36" s="70"/>
      <c r="B36" s="15"/>
      <c r="C36" s="15"/>
      <c r="D36" s="15"/>
      <c r="E36" s="15"/>
      <c r="F36" s="17"/>
      <c r="G36" s="71"/>
      <c r="H36" s="72"/>
      <c r="I36" s="73"/>
      <c r="J36" s="74"/>
      <c r="K36" s="75"/>
      <c r="L36" s="95"/>
      <c r="M36" s="94"/>
    </row>
    <row r="37" spans="1:13" s="93" customFormat="1" ht="15.45" customHeight="1" x14ac:dyDescent="0.3">
      <c r="A37" s="76" t="s">
        <v>29</v>
      </c>
      <c r="B37" s="77"/>
      <c r="C37" s="77"/>
      <c r="D37" s="77"/>
      <c r="E37" s="77"/>
      <c r="F37" s="77"/>
      <c r="G37" s="78"/>
      <c r="H37" s="78"/>
      <c r="I37" s="79"/>
      <c r="J37" s="78"/>
      <c r="K37" s="80"/>
      <c r="L37" s="2"/>
      <c r="M37" s="2"/>
    </row>
    <row r="38" spans="1:13" s="93" customFormat="1" ht="15" customHeight="1" x14ac:dyDescent="0.3">
      <c r="A38" s="76" t="s">
        <v>30</v>
      </c>
      <c r="B38" s="77"/>
      <c r="C38" s="77"/>
      <c r="D38" s="77"/>
      <c r="E38" s="77"/>
      <c r="F38" s="77"/>
      <c r="G38" s="81"/>
      <c r="H38" s="81"/>
      <c r="I38" s="82"/>
      <c r="J38" s="82"/>
      <c r="K38" s="83"/>
      <c r="L38" s="2"/>
      <c r="M38" s="2"/>
    </row>
    <row r="39" spans="1:13" s="93" customFormat="1" ht="13.65" customHeight="1" x14ac:dyDescent="0.3">
      <c r="A39" s="444" t="s">
        <v>31</v>
      </c>
      <c r="B39" s="445"/>
      <c r="C39" s="445"/>
      <c r="D39" s="445"/>
      <c r="E39" s="445"/>
      <c r="F39" s="445"/>
      <c r="G39" s="445"/>
      <c r="H39" s="445"/>
      <c r="I39" s="445"/>
      <c r="J39" s="445"/>
      <c r="K39" s="445"/>
      <c r="L39" s="445"/>
      <c r="M39" s="445"/>
    </row>
    <row r="40" spans="1:13" s="93" customFormat="1" ht="13.65" customHeight="1" x14ac:dyDescent="0.3">
      <c r="A40" s="134"/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</row>
    <row r="41" spans="1:13" s="93" customFormat="1" ht="15" customHeight="1" x14ac:dyDescent="0.3">
      <c r="A41" s="94"/>
      <c r="B41" s="94"/>
      <c r="C41" s="94"/>
      <c r="D41" s="94"/>
      <c r="E41" s="94"/>
      <c r="F41" s="3"/>
      <c r="G41" s="94"/>
      <c r="H41" s="3"/>
      <c r="I41" s="94"/>
      <c r="J41" s="3"/>
      <c r="K41" s="3"/>
      <c r="L41" s="94"/>
      <c r="M41" s="94"/>
    </row>
    <row r="42" spans="1:13" s="93" customFormat="1" ht="15" customHeight="1" x14ac:dyDescent="0.3">
      <c r="A42" s="84"/>
      <c r="B42" s="84"/>
      <c r="C42" s="2"/>
      <c r="D42" s="2"/>
      <c r="E42" s="2"/>
      <c r="F42" s="2"/>
      <c r="G42" s="85" t="s">
        <v>32</v>
      </c>
      <c r="H42" s="86"/>
      <c r="I42" s="86"/>
      <c r="J42" s="3"/>
      <c r="K42" s="3"/>
      <c r="L42" s="94"/>
      <c r="M42" s="94"/>
    </row>
    <row r="43" spans="1:13" s="93" customFormat="1" ht="15" customHeight="1" x14ac:dyDescent="0.3">
      <c r="A43" s="432" t="s">
        <v>33</v>
      </c>
      <c r="B43" s="433"/>
      <c r="C43" s="433"/>
      <c r="D43" s="7"/>
      <c r="E43" s="7"/>
      <c r="F43" s="2"/>
      <c r="G43" s="85" t="s">
        <v>34</v>
      </c>
      <c r="H43" s="86"/>
      <c r="I43" s="86"/>
      <c r="J43" s="3"/>
      <c r="K43" s="3"/>
      <c r="L43" s="94"/>
      <c r="M43" s="94"/>
    </row>
  </sheetData>
  <mergeCells count="11">
    <mergeCell ref="A43:C43"/>
    <mergeCell ref="A24:C24"/>
    <mergeCell ref="A27:C27"/>
    <mergeCell ref="A29:C29"/>
    <mergeCell ref="A30:C30"/>
    <mergeCell ref="A39:M39"/>
    <mergeCell ref="A22:C22"/>
    <mergeCell ref="A23:C23"/>
    <mergeCell ref="A25:C25"/>
    <mergeCell ref="A26:C26"/>
    <mergeCell ref="A28:C28"/>
  </mergeCells>
  <conditionalFormatting sqref="G24 J27">
    <cfRule type="cellIs" dxfId="2" priority="1" stopIfTrue="1" operator="lessThan">
      <formula>0</formula>
    </cfRule>
  </conditionalFormatting>
  <pageMargins left="0.7" right="0.7" top="0.75" bottom="0.75" header="0.3" footer="0.3"/>
  <pageSetup scale="76" orientation="landscape" r:id="rId1"/>
  <headerFooter>
    <oddFooter>&amp;C&amp;"Helvetica Neue,Regular"&amp;11&amp;K000000&amp;P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V43"/>
  <sheetViews>
    <sheetView showGridLines="0" tabSelected="1" topLeftCell="A12" zoomScale="80" zoomScaleNormal="80" workbookViewId="0">
      <selection activeCell="D26" sqref="D26"/>
    </sheetView>
  </sheetViews>
  <sheetFormatPr defaultColWidth="8.6640625" defaultRowHeight="14.4" customHeight="1" x14ac:dyDescent="0.3"/>
  <cols>
    <col min="1" max="1" width="20" style="1" customWidth="1"/>
    <col min="2" max="2" width="10.6640625" style="1" customWidth="1"/>
    <col min="3" max="3" width="16.6640625" style="1" customWidth="1"/>
    <col min="4" max="5" width="10.6640625" style="1" customWidth="1"/>
    <col min="6" max="6" width="12.33203125" style="1" customWidth="1"/>
    <col min="7" max="7" width="10.6640625" style="1" customWidth="1"/>
    <col min="8" max="8" width="13.6640625" style="1" customWidth="1"/>
    <col min="9" max="9" width="10.6640625" style="1" customWidth="1"/>
    <col min="10" max="11" width="13.44140625" style="1" customWidth="1"/>
    <col min="12" max="256" width="8.88671875" style="1" customWidth="1"/>
  </cols>
  <sheetData>
    <row r="1" spans="1:13" ht="15" customHeight="1" x14ac:dyDescent="0.3">
      <c r="A1" s="188" t="s">
        <v>103</v>
      </c>
      <c r="B1" s="189"/>
      <c r="C1" s="189"/>
      <c r="D1" s="189"/>
      <c r="E1" s="189"/>
      <c r="F1" s="189"/>
      <c r="G1" s="189"/>
      <c r="H1" s="189"/>
      <c r="I1" s="189"/>
      <c r="J1" s="189"/>
      <c r="K1" s="190"/>
      <c r="L1" s="191"/>
      <c r="M1" s="191"/>
    </row>
    <row r="2" spans="1:13" ht="15" customHeight="1" x14ac:dyDescent="0.3">
      <c r="A2" s="191"/>
      <c r="B2" s="189"/>
      <c r="C2" s="189"/>
      <c r="D2" s="189"/>
      <c r="E2" s="189"/>
      <c r="F2" s="189"/>
      <c r="G2" s="189"/>
      <c r="H2" s="189"/>
      <c r="I2" s="189"/>
      <c r="J2" s="189"/>
      <c r="K2" s="190"/>
      <c r="L2" s="191"/>
      <c r="M2" s="191"/>
    </row>
    <row r="3" spans="1:13" ht="15" customHeight="1" x14ac:dyDescent="0.3">
      <c r="A3" s="127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90"/>
      <c r="L3" s="191"/>
      <c r="M3" s="191"/>
    </row>
    <row r="4" spans="1:13" ht="15" customHeight="1" x14ac:dyDescent="0.3">
      <c r="A4" s="6" t="s">
        <v>104</v>
      </c>
      <c r="B4" s="6"/>
      <c r="C4" s="192"/>
      <c r="D4" s="189"/>
      <c r="E4" s="189"/>
      <c r="F4" s="189"/>
      <c r="G4" s="189"/>
      <c r="H4" s="189"/>
      <c r="I4" s="189"/>
      <c r="J4" s="189"/>
      <c r="K4" s="190"/>
      <c r="L4" s="191"/>
      <c r="M4" s="191"/>
    </row>
    <row r="5" spans="1:13" ht="15" customHeight="1" x14ac:dyDescent="0.3">
      <c r="A5" s="193" t="s">
        <v>1</v>
      </c>
      <c r="B5" s="189"/>
      <c r="C5" s="189"/>
      <c r="D5" s="189"/>
      <c r="E5" s="189"/>
      <c r="F5" s="189"/>
      <c r="G5" s="189"/>
      <c r="H5" s="189"/>
      <c r="I5" s="189"/>
      <c r="J5" s="189"/>
      <c r="K5" s="190"/>
      <c r="L5" s="191"/>
      <c r="M5" s="191"/>
    </row>
    <row r="6" spans="1:13" ht="15" customHeight="1" x14ac:dyDescent="0.3">
      <c r="A6" s="191"/>
      <c r="B6" s="189"/>
      <c r="C6" s="189"/>
      <c r="D6" s="189"/>
      <c r="E6" s="189"/>
      <c r="F6" s="189"/>
      <c r="G6" s="189"/>
      <c r="H6" s="189"/>
      <c r="I6" s="189"/>
      <c r="J6" s="189"/>
      <c r="K6" s="190"/>
      <c r="L6" s="191"/>
      <c r="M6" s="191"/>
    </row>
    <row r="7" spans="1:13" ht="15" customHeight="1" x14ac:dyDescent="0.3">
      <c r="A7" s="194" t="s">
        <v>2</v>
      </c>
      <c r="B7" s="189"/>
      <c r="C7" s="189"/>
      <c r="D7" s="189"/>
      <c r="E7" s="189"/>
      <c r="F7" s="189"/>
      <c r="G7" s="189"/>
      <c r="H7" s="189"/>
      <c r="I7" s="189"/>
      <c r="J7" s="189"/>
      <c r="K7" s="190"/>
      <c r="L7" s="191"/>
      <c r="M7" s="191"/>
    </row>
    <row r="8" spans="1:13" ht="15" customHeight="1" x14ac:dyDescent="0.3">
      <c r="A8" s="194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90"/>
      <c r="L8" s="191"/>
      <c r="M8" s="191"/>
    </row>
    <row r="9" spans="1:13" ht="15" customHeight="1" x14ac:dyDescent="0.3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90"/>
      <c r="L9" s="191"/>
      <c r="M9" s="191"/>
    </row>
    <row r="10" spans="1:13" ht="15" customHeight="1" x14ac:dyDescent="0.3">
      <c r="A10" s="127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0"/>
      <c r="L10" s="191"/>
      <c r="M10" s="191"/>
    </row>
    <row r="11" spans="1:13" ht="15" customHeight="1" x14ac:dyDescent="0.3">
      <c r="A11" s="195" t="s">
        <v>50</v>
      </c>
      <c r="B11" s="191"/>
      <c r="C11" s="196"/>
      <c r="D11" s="191"/>
      <c r="E11" s="192"/>
      <c r="F11" s="191"/>
      <c r="G11" s="191"/>
      <c r="H11" s="191"/>
      <c r="I11" s="191"/>
      <c r="J11" s="191"/>
      <c r="K11" s="190"/>
      <c r="L11" s="191"/>
      <c r="M11" s="191"/>
    </row>
    <row r="12" spans="1:13" ht="16.2" customHeight="1" x14ac:dyDescent="0.3">
      <c r="A12" s="197"/>
      <c r="B12" s="197"/>
      <c r="C12" s="197"/>
      <c r="D12" s="197"/>
      <c r="E12" s="197"/>
      <c r="F12" s="198"/>
      <c r="G12" s="197"/>
      <c r="H12" s="198"/>
      <c r="I12" s="197"/>
      <c r="J12" s="198"/>
      <c r="K12" s="198"/>
      <c r="L12" s="191"/>
      <c r="M12" s="191"/>
    </row>
    <row r="13" spans="1:13" ht="15.45" customHeight="1" x14ac:dyDescent="0.3">
      <c r="A13" s="199" t="s">
        <v>5</v>
      </c>
      <c r="B13" s="200"/>
      <c r="C13" s="201"/>
      <c r="D13" s="202" t="s">
        <v>64</v>
      </c>
      <c r="E13" s="201"/>
      <c r="F13" s="203"/>
      <c r="G13" s="201"/>
      <c r="H13" s="203"/>
      <c r="I13" s="201"/>
      <c r="J13" s="203"/>
      <c r="K13" s="204"/>
      <c r="L13" s="205"/>
      <c r="M13" s="191"/>
    </row>
    <row r="14" spans="1:13" ht="15" customHeight="1" x14ac:dyDescent="0.3">
      <c r="A14" s="195" t="s">
        <v>50</v>
      </c>
      <c r="B14" s="191"/>
      <c r="C14" s="191"/>
      <c r="D14" s="127" t="s">
        <v>94</v>
      </c>
      <c r="E14" s="191"/>
      <c r="F14" s="190"/>
      <c r="G14" s="191"/>
      <c r="H14" s="191"/>
      <c r="I14" s="191"/>
      <c r="J14" s="191"/>
      <c r="K14" s="206"/>
      <c r="L14" s="205"/>
      <c r="M14" s="191"/>
    </row>
    <row r="15" spans="1:13" ht="15" customHeight="1" x14ac:dyDescent="0.3">
      <c r="A15" s="207"/>
      <c r="B15" s="208"/>
      <c r="C15" s="191"/>
      <c r="D15" s="127" t="s">
        <v>68</v>
      </c>
      <c r="E15" s="191"/>
      <c r="F15" s="190"/>
      <c r="G15" s="191"/>
      <c r="H15" s="209"/>
      <c r="I15" s="210"/>
      <c r="J15" s="190"/>
      <c r="K15" s="211"/>
      <c r="L15" s="205"/>
      <c r="M15" s="191"/>
    </row>
    <row r="16" spans="1:13" ht="15.45" customHeight="1" x14ac:dyDescent="0.3">
      <c r="A16" s="212" t="s">
        <v>6</v>
      </c>
      <c r="B16" s="213">
        <v>3200</v>
      </c>
      <c r="C16" s="136" t="s">
        <v>7</v>
      </c>
      <c r="D16" s="191"/>
      <c r="E16" s="191"/>
      <c r="F16" s="190"/>
      <c r="G16" s="191"/>
      <c r="H16" s="209"/>
      <c r="I16" s="210"/>
      <c r="J16" s="190"/>
      <c r="K16" s="214"/>
      <c r="L16" s="205"/>
      <c r="M16" s="191"/>
    </row>
    <row r="17" spans="1:256" ht="15" customHeight="1" x14ac:dyDescent="0.3">
      <c r="A17" s="215" t="s">
        <v>8</v>
      </c>
      <c r="B17" s="216">
        <v>6</v>
      </c>
      <c r="C17" s="136" t="s">
        <v>7</v>
      </c>
      <c r="D17" s="191"/>
      <c r="E17" s="191"/>
      <c r="F17" s="190"/>
      <c r="G17" s="191"/>
      <c r="H17" s="190"/>
      <c r="I17" s="191"/>
      <c r="J17" s="217"/>
      <c r="K17" s="211"/>
      <c r="L17" s="205"/>
      <c r="M17" s="191"/>
    </row>
    <row r="18" spans="1:256" ht="15" customHeight="1" x14ac:dyDescent="0.3">
      <c r="A18" s="215" t="s">
        <v>9</v>
      </c>
      <c r="B18" s="216">
        <f>B16*B17</f>
        <v>19200</v>
      </c>
      <c r="C18" s="136" t="s">
        <v>10</v>
      </c>
      <c r="D18" s="191"/>
      <c r="E18" s="191"/>
      <c r="F18" s="190"/>
      <c r="G18" s="191"/>
      <c r="H18" s="190"/>
      <c r="I18" s="191"/>
      <c r="J18" s="217"/>
      <c r="K18" s="211"/>
      <c r="L18" s="205"/>
      <c r="M18" s="191"/>
    </row>
    <row r="19" spans="1:256" ht="15" customHeight="1" x14ac:dyDescent="0.3">
      <c r="A19" s="218" t="s">
        <v>11</v>
      </c>
      <c r="B19" s="219">
        <v>0</v>
      </c>
      <c r="C19" s="136" t="s">
        <v>12</v>
      </c>
      <c r="D19" s="191"/>
      <c r="E19" s="191"/>
      <c r="F19" s="190"/>
      <c r="G19" s="191"/>
      <c r="H19" s="190"/>
      <c r="I19" s="191"/>
      <c r="J19" s="217"/>
      <c r="K19" s="211"/>
      <c r="L19" s="205"/>
      <c r="M19" s="191"/>
    </row>
    <row r="20" spans="1:256" ht="15" customHeight="1" x14ac:dyDescent="0.3">
      <c r="A20" s="220"/>
      <c r="B20" s="221"/>
      <c r="C20" s="191"/>
      <c r="D20" s="191"/>
      <c r="E20" s="191"/>
      <c r="F20" s="222"/>
      <c r="G20" s="191"/>
      <c r="H20" s="222"/>
      <c r="I20" s="191"/>
      <c r="J20" s="217"/>
      <c r="K20" s="211"/>
      <c r="L20" s="205"/>
      <c r="M20" s="191"/>
    </row>
    <row r="21" spans="1:256" ht="15" customHeight="1" thickBot="1" x14ac:dyDescent="0.35">
      <c r="A21" s="207"/>
      <c r="B21" s="223"/>
      <c r="C21" s="208"/>
      <c r="D21" s="208"/>
      <c r="E21" s="224"/>
      <c r="F21" s="225" t="s">
        <v>13</v>
      </c>
      <c r="G21" s="226"/>
      <c r="H21" s="227" t="s">
        <v>14</v>
      </c>
      <c r="I21" s="205"/>
      <c r="J21" s="190"/>
      <c r="K21" s="211"/>
      <c r="L21" s="205"/>
      <c r="M21" s="191"/>
    </row>
    <row r="22" spans="1:256" ht="15" customHeight="1" thickBot="1" x14ac:dyDescent="0.35">
      <c r="A22" s="389" t="s">
        <v>15</v>
      </c>
      <c r="B22" s="390"/>
      <c r="C22" s="391"/>
      <c r="D22" s="341" t="s">
        <v>16</v>
      </c>
      <c r="E22" s="341" t="s">
        <v>17</v>
      </c>
      <c r="F22" s="341" t="s">
        <v>18</v>
      </c>
      <c r="G22" s="341" t="s">
        <v>19</v>
      </c>
      <c r="H22" s="350" t="s">
        <v>18</v>
      </c>
      <c r="I22" s="230"/>
      <c r="J22" s="231"/>
      <c r="K22" s="211"/>
      <c r="L22" s="205"/>
      <c r="M22" s="191"/>
    </row>
    <row r="23" spans="1:256" ht="15.45" customHeight="1" x14ac:dyDescent="0.3">
      <c r="A23" s="392" t="s">
        <v>113</v>
      </c>
      <c r="B23" s="393"/>
      <c r="C23" s="394"/>
      <c r="D23" s="342" t="s">
        <v>7</v>
      </c>
      <c r="E23" s="351" t="s">
        <v>20</v>
      </c>
      <c r="F23" s="352"/>
      <c r="G23" s="353">
        <f>B17*2</f>
        <v>12</v>
      </c>
      <c r="H23" s="354">
        <f>F23*G23</f>
        <v>0</v>
      </c>
      <c r="I23" s="256"/>
      <c r="J23" s="237"/>
      <c r="K23" s="211"/>
      <c r="L23" s="205"/>
      <c r="M23" s="191"/>
    </row>
    <row r="24" spans="1:256" ht="16.2" customHeight="1" x14ac:dyDescent="0.3">
      <c r="A24" s="395" t="s">
        <v>22</v>
      </c>
      <c r="B24" s="396"/>
      <c r="C24" s="397"/>
      <c r="D24" s="139" t="s">
        <v>108</v>
      </c>
      <c r="E24" s="242" t="s">
        <v>109</v>
      </c>
      <c r="F24" s="239"/>
      <c r="G24" s="241">
        <f>B18+B19</f>
        <v>19200</v>
      </c>
      <c r="H24" s="355">
        <f>F24*G24</f>
        <v>0</v>
      </c>
      <c r="I24" s="256"/>
      <c r="J24" s="237"/>
      <c r="K24" s="211"/>
      <c r="L24" s="205"/>
      <c r="M24" s="191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7"/>
      <c r="BP24" s="87"/>
      <c r="BQ24" s="87"/>
      <c r="BR24" s="87"/>
      <c r="BS24" s="87"/>
      <c r="BT24" s="87"/>
      <c r="BU24" s="87"/>
      <c r="BV24" s="87"/>
      <c r="BW24" s="87"/>
      <c r="BX24" s="87"/>
      <c r="BY24" s="87"/>
      <c r="BZ24" s="87"/>
      <c r="CA24" s="87"/>
      <c r="CB24" s="87"/>
      <c r="CC24" s="87"/>
      <c r="CD24" s="87"/>
      <c r="CE24" s="87"/>
      <c r="CF24" s="87"/>
      <c r="CG24" s="87"/>
      <c r="CH24" s="87"/>
      <c r="CI24" s="87"/>
      <c r="CJ24" s="87"/>
      <c r="CK24" s="87"/>
      <c r="CL24" s="87"/>
      <c r="CM24" s="87"/>
      <c r="CN24" s="87"/>
      <c r="CO24" s="87"/>
      <c r="CP24" s="87"/>
      <c r="CQ24" s="87"/>
      <c r="CR24" s="87"/>
      <c r="CS24" s="87"/>
      <c r="CT24" s="87"/>
      <c r="CU24" s="87"/>
      <c r="CV24" s="87"/>
      <c r="CW24" s="87"/>
      <c r="CX24" s="87"/>
      <c r="CY24" s="87"/>
      <c r="CZ24" s="87"/>
      <c r="DA24" s="87"/>
      <c r="DB24" s="87"/>
      <c r="DC24" s="87"/>
      <c r="DD24" s="87"/>
      <c r="DE24" s="87"/>
      <c r="DF24" s="87"/>
      <c r="DG24" s="87"/>
      <c r="DH24" s="87"/>
      <c r="DI24" s="87"/>
      <c r="DJ24" s="87"/>
      <c r="DK24" s="87"/>
      <c r="DL24" s="87"/>
      <c r="DM24" s="87"/>
      <c r="DN24" s="87"/>
      <c r="DO24" s="87"/>
      <c r="DP24" s="87"/>
      <c r="DQ24" s="87"/>
      <c r="DR24" s="87"/>
      <c r="DS24" s="87"/>
      <c r="DT24" s="87"/>
      <c r="DU24" s="87"/>
      <c r="DV24" s="87"/>
      <c r="DW24" s="87"/>
      <c r="DX24" s="87"/>
      <c r="DY24" s="87"/>
      <c r="DZ24" s="87"/>
      <c r="EA24" s="87"/>
      <c r="EB24" s="87"/>
      <c r="EC24" s="87"/>
      <c r="ED24" s="87"/>
      <c r="EE24" s="87"/>
      <c r="EF24" s="87"/>
      <c r="EG24" s="87"/>
      <c r="EH24" s="87"/>
      <c r="EI24" s="87"/>
      <c r="EJ24" s="87"/>
      <c r="EK24" s="87"/>
      <c r="EL24" s="87"/>
      <c r="EM24" s="87"/>
      <c r="EN24" s="87"/>
      <c r="EO24" s="87"/>
      <c r="EP24" s="87"/>
      <c r="EQ24" s="87"/>
      <c r="ER24" s="87"/>
      <c r="ES24" s="87"/>
      <c r="ET24" s="87"/>
      <c r="EU24" s="87"/>
      <c r="EV24" s="87"/>
      <c r="EW24" s="87"/>
      <c r="EX24" s="87"/>
      <c r="EY24" s="87"/>
      <c r="EZ24" s="87"/>
      <c r="FA24" s="87"/>
      <c r="FB24" s="87"/>
      <c r="FC24" s="87"/>
      <c r="FD24" s="87"/>
      <c r="FE24" s="87"/>
      <c r="FF24" s="87"/>
      <c r="FG24" s="87"/>
      <c r="FH24" s="87"/>
      <c r="FI24" s="87"/>
      <c r="FJ24" s="87"/>
      <c r="FK24" s="87"/>
      <c r="FL24" s="87"/>
      <c r="FM24" s="87"/>
      <c r="FN24" s="87"/>
      <c r="FO24" s="87"/>
      <c r="FP24" s="87"/>
      <c r="FQ24" s="87"/>
      <c r="FR24" s="87"/>
      <c r="FS24" s="87"/>
      <c r="FT24" s="87"/>
      <c r="FU24" s="87"/>
      <c r="FV24" s="87"/>
      <c r="FW24" s="87"/>
      <c r="FX24" s="87"/>
      <c r="FY24" s="87"/>
      <c r="FZ24" s="87"/>
      <c r="GA24" s="87"/>
      <c r="GB24" s="87"/>
      <c r="GC24" s="87"/>
      <c r="GD24" s="87"/>
      <c r="GE24" s="87"/>
      <c r="GF24" s="87"/>
      <c r="GG24" s="87"/>
      <c r="GH24" s="87"/>
      <c r="GI24" s="87"/>
      <c r="GJ24" s="87"/>
      <c r="GK24" s="87"/>
      <c r="GL24" s="87"/>
      <c r="GM24" s="87"/>
      <c r="GN24" s="87"/>
      <c r="GO24" s="87"/>
      <c r="GP24" s="87"/>
      <c r="GQ24" s="87"/>
      <c r="GR24" s="87"/>
      <c r="GS24" s="87"/>
      <c r="GT24" s="87"/>
      <c r="GU24" s="87"/>
      <c r="GV24" s="87"/>
      <c r="GW24" s="87"/>
      <c r="GX24" s="87"/>
      <c r="GY24" s="87"/>
      <c r="GZ24" s="87"/>
      <c r="HA24" s="87"/>
      <c r="HB24" s="87"/>
      <c r="HC24" s="87"/>
      <c r="HD24" s="87"/>
      <c r="HE24" s="87"/>
      <c r="HF24" s="87"/>
      <c r="HG24" s="87"/>
      <c r="HH24" s="87"/>
      <c r="HI24" s="87"/>
      <c r="HJ24" s="87"/>
      <c r="HK24" s="87"/>
      <c r="HL24" s="87"/>
      <c r="HM24" s="87"/>
      <c r="HN24" s="87"/>
      <c r="HO24" s="87"/>
      <c r="HP24" s="87"/>
      <c r="HQ24" s="87"/>
      <c r="HR24" s="87"/>
      <c r="HS24" s="87"/>
      <c r="HT24" s="87"/>
      <c r="HU24" s="87"/>
      <c r="HV24" s="87"/>
      <c r="HW24" s="87"/>
      <c r="HX24" s="87"/>
      <c r="HY24" s="87"/>
      <c r="HZ24" s="87"/>
      <c r="IA24" s="87"/>
      <c r="IB24" s="87"/>
      <c r="IC24" s="87"/>
      <c r="ID24" s="87"/>
      <c r="IE24" s="87"/>
      <c r="IF24" s="87"/>
      <c r="IG24" s="87"/>
      <c r="IH24" s="87"/>
      <c r="II24" s="87"/>
      <c r="IJ24" s="87"/>
      <c r="IK24" s="87"/>
      <c r="IL24" s="87"/>
      <c r="IM24" s="87"/>
      <c r="IN24" s="87"/>
      <c r="IO24" s="87"/>
      <c r="IP24" s="87"/>
      <c r="IQ24" s="87"/>
      <c r="IR24" s="87"/>
      <c r="IS24" s="87"/>
      <c r="IT24" s="87"/>
      <c r="IU24" s="87"/>
      <c r="IV24" s="87"/>
    </row>
    <row r="25" spans="1:256" ht="16.2" customHeight="1" x14ac:dyDescent="0.3">
      <c r="A25" s="395" t="s">
        <v>47</v>
      </c>
      <c r="B25" s="396"/>
      <c r="C25" s="397"/>
      <c r="D25" s="139" t="s">
        <v>108</v>
      </c>
      <c r="E25" s="242" t="s">
        <v>110</v>
      </c>
      <c r="F25" s="239"/>
      <c r="G25" s="241">
        <f>B18+B19</f>
        <v>19200</v>
      </c>
      <c r="H25" s="355">
        <f>F25*G25</f>
        <v>0</v>
      </c>
      <c r="I25" s="256"/>
      <c r="J25" s="237"/>
      <c r="K25" s="243"/>
      <c r="L25" s="205"/>
      <c r="M25" s="191"/>
    </row>
    <row r="26" spans="1:256" ht="25.2" customHeight="1" x14ac:dyDescent="0.3">
      <c r="A26" s="400" t="s">
        <v>119</v>
      </c>
      <c r="B26" s="401"/>
      <c r="C26" s="402"/>
      <c r="D26" s="244" t="s">
        <v>108</v>
      </c>
      <c r="E26" s="245" t="s">
        <v>20</v>
      </c>
      <c r="F26" s="246"/>
      <c r="G26" s="247">
        <v>24</v>
      </c>
      <c r="H26" s="356">
        <f>G26*F26</f>
        <v>0</v>
      </c>
      <c r="I26" s="256"/>
      <c r="J26" s="248"/>
      <c r="K26" s="243"/>
      <c r="L26" s="205"/>
      <c r="M26" s="191"/>
    </row>
    <row r="27" spans="1:256" ht="16.2" customHeight="1" x14ac:dyDescent="0.3">
      <c r="A27" s="395" t="s">
        <v>111</v>
      </c>
      <c r="B27" s="396"/>
      <c r="C27" s="397"/>
      <c r="D27" s="252" t="s">
        <v>112</v>
      </c>
      <c r="E27" s="242" t="s">
        <v>20</v>
      </c>
      <c r="F27" s="239"/>
      <c r="G27" s="241">
        <f>B18+B19</f>
        <v>19200</v>
      </c>
      <c r="H27" s="355">
        <f>F27*G27</f>
        <v>0</v>
      </c>
      <c r="I27" s="256"/>
      <c r="J27" s="237"/>
      <c r="K27" s="243"/>
      <c r="L27" s="205"/>
      <c r="M27" s="191"/>
    </row>
    <row r="28" spans="1:256" ht="16.2" customHeight="1" x14ac:dyDescent="0.3">
      <c r="A28" s="403" t="s">
        <v>24</v>
      </c>
      <c r="B28" s="404"/>
      <c r="C28" s="405"/>
      <c r="D28" s="252" t="s">
        <v>112</v>
      </c>
      <c r="E28" s="242" t="s">
        <v>20</v>
      </c>
      <c r="F28" s="239"/>
      <c r="G28" s="241">
        <f>B18+B19</f>
        <v>19200</v>
      </c>
      <c r="H28" s="355">
        <f>F28*G28</f>
        <v>0</v>
      </c>
      <c r="I28" s="256"/>
      <c r="J28" s="237"/>
      <c r="K28" s="243"/>
      <c r="L28" s="205"/>
      <c r="M28" s="191"/>
    </row>
    <row r="29" spans="1:256" ht="28.95" customHeight="1" x14ac:dyDescent="0.3">
      <c r="A29" s="459" t="s">
        <v>124</v>
      </c>
      <c r="B29" s="460"/>
      <c r="C29" s="461"/>
      <c r="D29" s="462" t="s">
        <v>7</v>
      </c>
      <c r="E29" s="464" t="s">
        <v>53</v>
      </c>
      <c r="F29" s="465"/>
      <c r="G29" s="463">
        <v>6400</v>
      </c>
      <c r="H29" s="466">
        <f>F29*G29</f>
        <v>0</v>
      </c>
      <c r="I29" s="256"/>
      <c r="J29" s="237"/>
      <c r="K29" s="243"/>
      <c r="L29" s="205"/>
      <c r="M29" s="191"/>
    </row>
    <row r="30" spans="1:256" ht="15" customHeight="1" x14ac:dyDescent="0.3">
      <c r="A30" s="448" t="s">
        <v>107</v>
      </c>
      <c r="B30" s="416"/>
      <c r="C30" s="417"/>
      <c r="D30" s="357" t="s">
        <v>7</v>
      </c>
      <c r="E30" s="358"/>
      <c r="F30" s="359"/>
      <c r="G30" s="360">
        <f>B16+4*B17</f>
        <v>3224</v>
      </c>
      <c r="H30" s="361">
        <f>F30*G30</f>
        <v>0</v>
      </c>
      <c r="I30" s="256"/>
      <c r="J30" s="237"/>
      <c r="K30" s="243"/>
      <c r="L30" s="205"/>
      <c r="M30" s="191"/>
    </row>
    <row r="31" spans="1:256" s="92" customFormat="1" ht="15" customHeight="1" thickBot="1" x14ac:dyDescent="0.35">
      <c r="A31" s="446" t="s">
        <v>120</v>
      </c>
      <c r="B31" s="446"/>
      <c r="C31" s="447"/>
      <c r="D31" s="362" t="s">
        <v>92</v>
      </c>
      <c r="E31" s="363"/>
      <c r="F31" s="364"/>
      <c r="G31" s="365">
        <v>5</v>
      </c>
      <c r="H31" s="365">
        <f>F31*G31</f>
        <v>0</v>
      </c>
      <c r="I31" s="256"/>
      <c r="J31" s="237"/>
      <c r="K31" s="243"/>
      <c r="L31" s="205"/>
      <c r="M31" s="191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3"/>
      <c r="BM31" s="93"/>
      <c r="BN31" s="93"/>
      <c r="BO31" s="93"/>
      <c r="BP31" s="93"/>
      <c r="BQ31" s="93"/>
      <c r="BR31" s="93"/>
      <c r="BS31" s="93"/>
      <c r="BT31" s="93"/>
      <c r="BU31" s="93"/>
      <c r="BV31" s="93"/>
      <c r="BW31" s="93"/>
      <c r="BX31" s="93"/>
      <c r="BY31" s="93"/>
      <c r="BZ31" s="93"/>
      <c r="CA31" s="93"/>
      <c r="CB31" s="93"/>
      <c r="CC31" s="93"/>
      <c r="CD31" s="93"/>
      <c r="CE31" s="93"/>
      <c r="CF31" s="93"/>
      <c r="CG31" s="93"/>
      <c r="CH31" s="93"/>
      <c r="CI31" s="93"/>
      <c r="CJ31" s="93"/>
      <c r="CK31" s="93"/>
      <c r="CL31" s="93"/>
      <c r="CM31" s="93"/>
      <c r="CN31" s="93"/>
      <c r="CO31" s="93"/>
      <c r="CP31" s="93"/>
      <c r="CQ31" s="93"/>
      <c r="CR31" s="93"/>
      <c r="CS31" s="93"/>
      <c r="CT31" s="93"/>
      <c r="CU31" s="93"/>
      <c r="CV31" s="93"/>
      <c r="CW31" s="93"/>
      <c r="CX31" s="93"/>
      <c r="CY31" s="93"/>
      <c r="CZ31" s="93"/>
      <c r="DA31" s="93"/>
      <c r="DB31" s="93"/>
      <c r="DC31" s="93"/>
      <c r="DD31" s="93"/>
      <c r="DE31" s="93"/>
      <c r="DF31" s="93"/>
      <c r="DG31" s="93"/>
      <c r="DH31" s="93"/>
      <c r="DI31" s="93"/>
      <c r="DJ31" s="93"/>
      <c r="DK31" s="93"/>
      <c r="DL31" s="93"/>
      <c r="DM31" s="93"/>
      <c r="DN31" s="93"/>
      <c r="DO31" s="93"/>
      <c r="DP31" s="93"/>
      <c r="DQ31" s="93"/>
      <c r="DR31" s="93"/>
      <c r="DS31" s="93"/>
      <c r="DT31" s="93"/>
      <c r="DU31" s="93"/>
      <c r="DV31" s="93"/>
      <c r="DW31" s="93"/>
      <c r="DX31" s="93"/>
      <c r="DY31" s="93"/>
      <c r="DZ31" s="93"/>
      <c r="EA31" s="93"/>
      <c r="EB31" s="93"/>
      <c r="EC31" s="93"/>
      <c r="ED31" s="93"/>
      <c r="EE31" s="93"/>
      <c r="EF31" s="93"/>
      <c r="EG31" s="93"/>
      <c r="EH31" s="93"/>
      <c r="EI31" s="93"/>
      <c r="EJ31" s="93"/>
      <c r="EK31" s="93"/>
      <c r="EL31" s="93"/>
      <c r="EM31" s="93"/>
      <c r="EN31" s="93"/>
      <c r="EO31" s="93"/>
      <c r="EP31" s="93"/>
      <c r="EQ31" s="93"/>
      <c r="ER31" s="93"/>
      <c r="ES31" s="93"/>
      <c r="ET31" s="93"/>
      <c r="EU31" s="93"/>
      <c r="EV31" s="93"/>
      <c r="EW31" s="93"/>
      <c r="EX31" s="93"/>
      <c r="EY31" s="93"/>
      <c r="EZ31" s="93"/>
      <c r="FA31" s="93"/>
      <c r="FB31" s="93"/>
      <c r="FC31" s="93"/>
      <c r="FD31" s="93"/>
      <c r="FE31" s="93"/>
      <c r="FF31" s="93"/>
      <c r="FG31" s="93"/>
      <c r="FH31" s="93"/>
      <c r="FI31" s="93"/>
      <c r="FJ31" s="93"/>
      <c r="FK31" s="93"/>
      <c r="FL31" s="93"/>
      <c r="FM31" s="93"/>
      <c r="FN31" s="93"/>
      <c r="FO31" s="93"/>
      <c r="FP31" s="93"/>
      <c r="FQ31" s="93"/>
      <c r="FR31" s="93"/>
      <c r="FS31" s="93"/>
      <c r="FT31" s="93"/>
      <c r="FU31" s="93"/>
      <c r="FV31" s="93"/>
      <c r="FW31" s="93"/>
      <c r="FX31" s="93"/>
      <c r="FY31" s="93"/>
      <c r="FZ31" s="93"/>
      <c r="GA31" s="93"/>
      <c r="GB31" s="93"/>
      <c r="GC31" s="93"/>
      <c r="GD31" s="93"/>
      <c r="GE31" s="93"/>
      <c r="GF31" s="93"/>
      <c r="GG31" s="93"/>
      <c r="GH31" s="93"/>
      <c r="GI31" s="93"/>
      <c r="GJ31" s="93"/>
      <c r="GK31" s="93"/>
      <c r="GL31" s="93"/>
      <c r="GM31" s="93"/>
      <c r="GN31" s="93"/>
      <c r="GO31" s="93"/>
      <c r="GP31" s="93"/>
      <c r="GQ31" s="93"/>
      <c r="GR31" s="93"/>
      <c r="GS31" s="93"/>
      <c r="GT31" s="93"/>
      <c r="GU31" s="93"/>
      <c r="GV31" s="93"/>
      <c r="GW31" s="93"/>
      <c r="GX31" s="93"/>
      <c r="GY31" s="93"/>
      <c r="GZ31" s="93"/>
      <c r="HA31" s="93"/>
      <c r="HB31" s="93"/>
      <c r="HC31" s="93"/>
      <c r="HD31" s="93"/>
      <c r="HE31" s="93"/>
      <c r="HF31" s="93"/>
      <c r="HG31" s="93"/>
      <c r="HH31" s="93"/>
      <c r="HI31" s="93"/>
      <c r="HJ31" s="93"/>
      <c r="HK31" s="93"/>
      <c r="HL31" s="93"/>
      <c r="HM31" s="93"/>
      <c r="HN31" s="93"/>
      <c r="HO31" s="93"/>
      <c r="HP31" s="93"/>
      <c r="HQ31" s="93"/>
      <c r="HR31" s="93"/>
      <c r="HS31" s="93"/>
      <c r="HT31" s="93"/>
      <c r="HU31" s="93"/>
      <c r="HV31" s="93"/>
      <c r="HW31" s="93"/>
      <c r="HX31" s="93"/>
      <c r="HY31" s="93"/>
      <c r="HZ31" s="93"/>
      <c r="IA31" s="93"/>
      <c r="IB31" s="93"/>
      <c r="IC31" s="93"/>
      <c r="ID31" s="93"/>
      <c r="IE31" s="93"/>
      <c r="IF31" s="93"/>
      <c r="IG31" s="93"/>
      <c r="IH31" s="93"/>
      <c r="II31" s="93"/>
      <c r="IJ31" s="93"/>
      <c r="IK31" s="93"/>
      <c r="IL31" s="93"/>
      <c r="IM31" s="93"/>
      <c r="IN31" s="93"/>
      <c r="IO31" s="93"/>
      <c r="IP31" s="93"/>
      <c r="IQ31" s="93"/>
      <c r="IR31" s="93"/>
      <c r="IS31" s="93"/>
      <c r="IT31" s="93"/>
      <c r="IU31" s="93"/>
      <c r="IV31" s="93"/>
    </row>
    <row r="32" spans="1:256" ht="15" customHeight="1" thickBot="1" x14ac:dyDescent="0.35">
      <c r="A32" s="296"/>
      <c r="B32" s="297"/>
      <c r="C32" s="297"/>
      <c r="D32" s="297"/>
      <c r="E32" s="298"/>
      <c r="F32" s="298"/>
      <c r="G32" s="299" t="s">
        <v>25</v>
      </c>
      <c r="H32" s="300">
        <f>SUM(H23:H31)</f>
        <v>0</v>
      </c>
      <c r="I32" s="262"/>
      <c r="J32" s="263"/>
      <c r="K32" s="264"/>
      <c r="L32" s="205"/>
      <c r="M32" s="191"/>
    </row>
    <row r="33" spans="1:13" ht="16.95" customHeight="1" thickBot="1" x14ac:dyDescent="0.35">
      <c r="A33" s="265"/>
      <c r="B33" s="266"/>
      <c r="C33" s="266"/>
      <c r="D33" s="266"/>
      <c r="E33" s="267"/>
      <c r="F33" s="268"/>
      <c r="G33" s="268"/>
      <c r="H33" s="269"/>
      <c r="I33" s="268"/>
      <c r="J33" s="270" t="s">
        <v>26</v>
      </c>
      <c r="K33" s="271" t="s">
        <v>27</v>
      </c>
      <c r="L33" s="205"/>
      <c r="M33" s="191"/>
    </row>
    <row r="34" spans="1:13" ht="15" customHeight="1" x14ac:dyDescent="0.3">
      <c r="A34" s="265"/>
      <c r="B34" s="266"/>
      <c r="C34" s="266"/>
      <c r="D34" s="266"/>
      <c r="E34" s="268"/>
      <c r="F34" s="268"/>
      <c r="G34" s="268"/>
      <c r="H34" s="188" t="s">
        <v>28</v>
      </c>
      <c r="I34" s="272" t="s">
        <v>18</v>
      </c>
      <c r="J34" s="261">
        <f>H32*0.2</f>
        <v>0</v>
      </c>
      <c r="K34" s="273">
        <f>H32*1.2</f>
        <v>0</v>
      </c>
      <c r="L34" s="205"/>
      <c r="M34" s="191"/>
    </row>
    <row r="35" spans="1:13" ht="15" customHeight="1" x14ac:dyDescent="0.3">
      <c r="A35" s="207"/>
      <c r="B35" s="208"/>
      <c r="C35" s="208"/>
      <c r="D35" s="208"/>
      <c r="E35" s="208"/>
      <c r="F35" s="222"/>
      <c r="G35" s="274"/>
      <c r="H35" s="274"/>
      <c r="I35" s="275"/>
      <c r="J35" s="276"/>
      <c r="K35" s="277"/>
      <c r="L35" s="205"/>
      <c r="M35" s="191"/>
    </row>
    <row r="36" spans="1:13" ht="15" customHeight="1" x14ac:dyDescent="0.3">
      <c r="A36" s="278"/>
      <c r="B36" s="201"/>
      <c r="C36" s="201"/>
      <c r="D36" s="201"/>
      <c r="E36" s="201"/>
      <c r="F36" s="203"/>
      <c r="G36" s="279"/>
      <c r="H36" s="280"/>
      <c r="I36" s="281"/>
      <c r="J36" s="282"/>
      <c r="K36" s="283"/>
      <c r="L36" s="205"/>
      <c r="M36" s="191"/>
    </row>
    <row r="37" spans="1:13" ht="15.45" customHeight="1" x14ac:dyDescent="0.3">
      <c r="A37" s="284" t="s">
        <v>29</v>
      </c>
      <c r="B37" s="285"/>
      <c r="C37" s="285"/>
      <c r="D37" s="285"/>
      <c r="E37" s="285"/>
      <c r="F37" s="285"/>
      <c r="G37" s="286"/>
      <c r="H37" s="286"/>
      <c r="I37" s="285"/>
      <c r="J37" s="286"/>
      <c r="K37" s="287"/>
      <c r="L37" s="189"/>
      <c r="M37" s="189"/>
    </row>
    <row r="38" spans="1:13" ht="15" customHeight="1" x14ac:dyDescent="0.3">
      <c r="A38" s="284" t="s">
        <v>30</v>
      </c>
      <c r="B38" s="285"/>
      <c r="C38" s="285"/>
      <c r="D38" s="285"/>
      <c r="E38" s="285"/>
      <c r="F38" s="285"/>
      <c r="G38" s="288"/>
      <c r="H38" s="288"/>
      <c r="I38" s="289"/>
      <c r="J38" s="289"/>
      <c r="K38" s="290"/>
      <c r="L38" s="189"/>
      <c r="M38" s="189"/>
    </row>
    <row r="39" spans="1:13" ht="13.65" customHeight="1" x14ac:dyDescent="0.3">
      <c r="A39" s="387" t="s">
        <v>31</v>
      </c>
      <c r="B39" s="388"/>
      <c r="C39" s="388"/>
      <c r="D39" s="388"/>
      <c r="E39" s="388"/>
      <c r="F39" s="388"/>
      <c r="G39" s="388"/>
      <c r="H39" s="388"/>
      <c r="I39" s="388"/>
      <c r="J39" s="388"/>
      <c r="K39" s="388"/>
      <c r="L39" s="388"/>
      <c r="M39" s="388"/>
    </row>
    <row r="40" spans="1:13" ht="13.65" customHeight="1" x14ac:dyDescent="0.3">
      <c r="A40" s="291"/>
      <c r="B40" s="291"/>
      <c r="C40" s="291"/>
      <c r="D40" s="291"/>
      <c r="E40" s="291"/>
      <c r="F40" s="291"/>
      <c r="G40" s="291"/>
      <c r="H40" s="291"/>
      <c r="I40" s="291"/>
      <c r="J40" s="291"/>
      <c r="K40" s="291"/>
      <c r="L40" s="291"/>
      <c r="M40" s="291"/>
    </row>
    <row r="41" spans="1:13" ht="15" customHeight="1" x14ac:dyDescent="0.3">
      <c r="A41" s="191"/>
      <c r="B41" s="191"/>
      <c r="C41" s="191"/>
      <c r="D41" s="191"/>
      <c r="E41" s="191"/>
      <c r="F41" s="190"/>
      <c r="G41" s="191"/>
      <c r="H41" s="190"/>
      <c r="I41" s="191"/>
      <c r="J41" s="190"/>
      <c r="K41" s="190"/>
      <c r="L41" s="191"/>
      <c r="M41" s="191"/>
    </row>
    <row r="42" spans="1:13" ht="15" customHeight="1" x14ac:dyDescent="0.3">
      <c r="A42" s="292"/>
      <c r="B42" s="292"/>
      <c r="C42" s="189"/>
      <c r="D42" s="189"/>
      <c r="E42" s="189"/>
      <c r="F42" s="189"/>
      <c r="G42" s="293" t="s">
        <v>32</v>
      </c>
      <c r="H42" s="294"/>
      <c r="I42" s="294"/>
      <c r="J42" s="190"/>
      <c r="K42" s="190"/>
      <c r="L42" s="191"/>
      <c r="M42" s="191"/>
    </row>
    <row r="43" spans="1:13" ht="15" customHeight="1" x14ac:dyDescent="0.3">
      <c r="A43" s="378" t="s">
        <v>33</v>
      </c>
      <c r="B43" s="379"/>
      <c r="C43" s="379"/>
      <c r="D43" s="192"/>
      <c r="E43" s="192"/>
      <c r="F43" s="189"/>
      <c r="G43" s="293" t="s">
        <v>34</v>
      </c>
      <c r="H43" s="294"/>
      <c r="I43" s="294"/>
      <c r="J43" s="190"/>
      <c r="K43" s="190"/>
      <c r="L43" s="191"/>
      <c r="M43" s="191"/>
    </row>
  </sheetData>
  <mergeCells count="12">
    <mergeCell ref="A31:C31"/>
    <mergeCell ref="A39:M39"/>
    <mergeCell ref="A43:C43"/>
    <mergeCell ref="A26:C26"/>
    <mergeCell ref="A28:C28"/>
    <mergeCell ref="A30:C30"/>
    <mergeCell ref="A29:C29"/>
    <mergeCell ref="A22:C22"/>
    <mergeCell ref="A23:C23"/>
    <mergeCell ref="A24:C24"/>
    <mergeCell ref="A25:C25"/>
    <mergeCell ref="A27:C27"/>
  </mergeCells>
  <conditionalFormatting sqref="J26">
    <cfRule type="cellIs" dxfId="1" priority="1" stopIfTrue="1" operator="lessThan">
      <formula>0</formula>
    </cfRule>
  </conditionalFormatting>
  <pageMargins left="0.7" right="0.7" top="0.75" bottom="0.75" header="0.3" footer="0.3"/>
  <pageSetup scale="74" orientation="landscape" r:id="rId1"/>
  <headerFooter>
    <oddFooter>&amp;C&amp;"Helvetica Neue,Regular"&amp;11&amp;K000000&amp;P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V44"/>
  <sheetViews>
    <sheetView showGridLines="0" topLeftCell="A9" zoomScale="70" zoomScaleNormal="70" workbookViewId="0">
      <selection activeCell="K35" sqref="K35"/>
    </sheetView>
  </sheetViews>
  <sheetFormatPr defaultColWidth="8.6640625" defaultRowHeight="14.4" customHeight="1" x14ac:dyDescent="0.3"/>
  <cols>
    <col min="1" max="1" width="20" style="93" customWidth="1"/>
    <col min="2" max="2" width="10.6640625" style="93" customWidth="1"/>
    <col min="3" max="3" width="16.6640625" style="93" customWidth="1"/>
    <col min="4" max="5" width="10.6640625" style="93" customWidth="1"/>
    <col min="6" max="6" width="12.33203125" style="93" customWidth="1"/>
    <col min="7" max="7" width="10.6640625" style="93" customWidth="1"/>
    <col min="8" max="8" width="13.6640625" style="93" customWidth="1"/>
    <col min="9" max="9" width="10.6640625" style="93" customWidth="1"/>
    <col min="10" max="11" width="13.44140625" style="93" customWidth="1"/>
    <col min="12" max="256" width="8.88671875" style="93" customWidth="1"/>
    <col min="257" max="16384" width="8.6640625" style="92"/>
  </cols>
  <sheetData>
    <row r="1" spans="1:13" ht="15" customHeight="1" x14ac:dyDescent="0.3">
      <c r="A1" s="188" t="s">
        <v>103</v>
      </c>
      <c r="B1" s="189"/>
      <c r="C1" s="189"/>
      <c r="D1" s="189"/>
      <c r="E1" s="189"/>
      <c r="F1" s="189"/>
      <c r="G1" s="189"/>
      <c r="H1" s="189"/>
      <c r="I1" s="189"/>
      <c r="J1" s="189"/>
      <c r="K1" s="190"/>
      <c r="L1" s="191"/>
      <c r="M1" s="191"/>
    </row>
    <row r="2" spans="1:13" ht="15" customHeight="1" x14ac:dyDescent="0.3">
      <c r="A2" s="191"/>
      <c r="B2" s="189"/>
      <c r="C2" s="189"/>
      <c r="D2" s="189"/>
      <c r="E2" s="189"/>
      <c r="F2" s="189"/>
      <c r="G2" s="189"/>
      <c r="H2" s="189"/>
      <c r="I2" s="189"/>
      <c r="J2" s="189"/>
      <c r="K2" s="190"/>
      <c r="L2" s="191"/>
      <c r="M2" s="191"/>
    </row>
    <row r="3" spans="1:13" ht="15" customHeight="1" x14ac:dyDescent="0.3">
      <c r="A3" s="127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90"/>
      <c r="L3" s="191"/>
      <c r="M3" s="191"/>
    </row>
    <row r="4" spans="1:13" ht="15" customHeight="1" x14ac:dyDescent="0.3">
      <c r="A4" s="6" t="s">
        <v>104</v>
      </c>
      <c r="B4" s="6"/>
      <c r="C4" s="192"/>
      <c r="D4" s="189"/>
      <c r="E4" s="189"/>
      <c r="F4" s="189"/>
      <c r="G4" s="189"/>
      <c r="H4" s="189"/>
      <c r="I4" s="189"/>
      <c r="J4" s="189"/>
      <c r="K4" s="190"/>
      <c r="L4" s="191"/>
      <c r="M4" s="191"/>
    </row>
    <row r="5" spans="1:13" ht="15" customHeight="1" x14ac:dyDescent="0.3">
      <c r="A5" s="193" t="s">
        <v>1</v>
      </c>
      <c r="B5" s="189"/>
      <c r="C5" s="189"/>
      <c r="D5" s="189"/>
      <c r="E5" s="189"/>
      <c r="F5" s="189"/>
      <c r="G5" s="189"/>
      <c r="H5" s="189"/>
      <c r="I5" s="189"/>
      <c r="J5" s="189"/>
      <c r="K5" s="190"/>
      <c r="L5" s="191"/>
      <c r="M5" s="191"/>
    </row>
    <row r="6" spans="1:13" ht="15" customHeight="1" x14ac:dyDescent="0.3">
      <c r="A6" s="191"/>
      <c r="B6" s="189"/>
      <c r="C6" s="189"/>
      <c r="D6" s="189"/>
      <c r="E6" s="189"/>
      <c r="F6" s="189"/>
      <c r="G6" s="189"/>
      <c r="H6" s="189"/>
      <c r="I6" s="189"/>
      <c r="J6" s="189"/>
      <c r="K6" s="190"/>
      <c r="L6" s="191"/>
      <c r="M6" s="191"/>
    </row>
    <row r="7" spans="1:13" ht="15" customHeight="1" x14ac:dyDescent="0.3">
      <c r="A7" s="194" t="s">
        <v>2</v>
      </c>
      <c r="B7" s="189"/>
      <c r="C7" s="189"/>
      <c r="D7" s="189"/>
      <c r="E7" s="189"/>
      <c r="F7" s="189"/>
      <c r="G7" s="189"/>
      <c r="H7" s="189"/>
      <c r="I7" s="189"/>
      <c r="J7" s="189"/>
      <c r="K7" s="190"/>
      <c r="L7" s="191"/>
      <c r="M7" s="191"/>
    </row>
    <row r="8" spans="1:13" ht="15" customHeight="1" x14ac:dyDescent="0.3">
      <c r="A8" s="194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90"/>
      <c r="L8" s="191"/>
      <c r="M8" s="191"/>
    </row>
    <row r="9" spans="1:13" ht="15" customHeight="1" x14ac:dyDescent="0.3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90"/>
      <c r="L9" s="191"/>
      <c r="M9" s="191"/>
    </row>
    <row r="10" spans="1:13" ht="15" customHeight="1" x14ac:dyDescent="0.3">
      <c r="A10" s="127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0"/>
      <c r="L10" s="191"/>
      <c r="M10" s="191"/>
    </row>
    <row r="11" spans="1:13" ht="15" customHeight="1" x14ac:dyDescent="0.3">
      <c r="A11" s="195" t="s">
        <v>70</v>
      </c>
      <c r="B11" s="191"/>
      <c r="C11" s="196"/>
      <c r="D11" s="191"/>
      <c r="E11" s="192"/>
      <c r="F11" s="191"/>
      <c r="G11" s="191"/>
      <c r="H11" s="191"/>
      <c r="I11" s="191"/>
      <c r="J11" s="191"/>
      <c r="K11" s="190"/>
      <c r="L11" s="191"/>
      <c r="M11" s="191"/>
    </row>
    <row r="12" spans="1:13" ht="16.2" customHeight="1" thickBot="1" x14ac:dyDescent="0.35">
      <c r="A12" s="197"/>
      <c r="B12" s="197"/>
      <c r="C12" s="197"/>
      <c r="D12" s="197"/>
      <c r="E12" s="197"/>
      <c r="F12" s="198"/>
      <c r="G12" s="197"/>
      <c r="H12" s="198"/>
      <c r="I12" s="197"/>
      <c r="J12" s="198"/>
      <c r="K12" s="198"/>
      <c r="L12" s="191"/>
      <c r="M12" s="191"/>
    </row>
    <row r="13" spans="1:13" ht="15.45" customHeight="1" x14ac:dyDescent="0.3">
      <c r="A13" s="199" t="s">
        <v>5</v>
      </c>
      <c r="B13" s="200"/>
      <c r="C13" s="201"/>
      <c r="D13" s="202" t="s">
        <v>71</v>
      </c>
      <c r="E13" s="201"/>
      <c r="F13" s="203"/>
      <c r="G13" s="201"/>
      <c r="H13" s="203"/>
      <c r="I13" s="201"/>
      <c r="J13" s="203"/>
      <c r="K13" s="204"/>
      <c r="L13" s="205"/>
      <c r="M13" s="191"/>
    </row>
    <row r="14" spans="1:13" ht="15" customHeight="1" x14ac:dyDescent="0.3">
      <c r="A14" s="195" t="s">
        <v>70</v>
      </c>
      <c r="B14" s="191"/>
      <c r="C14" s="191"/>
      <c r="D14" s="185" t="s">
        <v>101</v>
      </c>
      <c r="E14" s="191"/>
      <c r="F14" s="190"/>
      <c r="G14" s="191"/>
      <c r="H14" s="191"/>
      <c r="I14" s="191"/>
      <c r="J14" s="191"/>
      <c r="K14" s="206"/>
      <c r="L14" s="205"/>
      <c r="M14" s="191"/>
    </row>
    <row r="15" spans="1:13" ht="15" customHeight="1" thickBot="1" x14ac:dyDescent="0.35">
      <c r="A15" s="207"/>
      <c r="B15" s="208"/>
      <c r="C15" s="191"/>
      <c r="D15" s="185" t="s">
        <v>102</v>
      </c>
      <c r="E15" s="191"/>
      <c r="F15" s="190"/>
      <c r="G15" s="191"/>
      <c r="H15" s="209"/>
      <c r="I15" s="210"/>
      <c r="J15" s="190"/>
      <c r="K15" s="211"/>
      <c r="L15" s="205"/>
      <c r="M15" s="191"/>
    </row>
    <row r="16" spans="1:13" ht="15.45" customHeight="1" x14ac:dyDescent="0.3">
      <c r="A16" s="212" t="s">
        <v>6</v>
      </c>
      <c r="B16" s="213">
        <v>1515</v>
      </c>
      <c r="C16" s="136" t="s">
        <v>7</v>
      </c>
      <c r="D16" s="191"/>
      <c r="E16" s="191"/>
      <c r="F16" s="190"/>
      <c r="G16" s="191"/>
      <c r="H16" s="209"/>
      <c r="I16" s="210"/>
      <c r="J16" s="190"/>
      <c r="K16" s="214"/>
      <c r="L16" s="205"/>
      <c r="M16" s="191"/>
    </row>
    <row r="17" spans="1:13" ht="15" customHeight="1" x14ac:dyDescent="0.3">
      <c r="A17" s="215" t="s">
        <v>8</v>
      </c>
      <c r="B17" s="216">
        <v>6</v>
      </c>
      <c r="C17" s="136" t="s">
        <v>7</v>
      </c>
      <c r="D17" s="191"/>
      <c r="E17" s="191"/>
      <c r="F17" s="190"/>
      <c r="G17" s="191"/>
      <c r="H17" s="190"/>
      <c r="I17" s="191"/>
      <c r="J17" s="217"/>
      <c r="K17" s="211"/>
      <c r="L17" s="205"/>
      <c r="M17" s="191"/>
    </row>
    <row r="18" spans="1:13" ht="15" customHeight="1" x14ac:dyDescent="0.3">
      <c r="A18" s="215" t="s">
        <v>9</v>
      </c>
      <c r="B18" s="216">
        <f>B16*B17</f>
        <v>9090</v>
      </c>
      <c r="C18" s="136" t="s">
        <v>10</v>
      </c>
      <c r="D18" s="191"/>
      <c r="E18" s="191"/>
      <c r="F18" s="190"/>
      <c r="G18" s="191"/>
      <c r="H18" s="190"/>
      <c r="I18" s="191"/>
      <c r="J18" s="217"/>
      <c r="K18" s="211"/>
      <c r="L18" s="205"/>
      <c r="M18" s="191"/>
    </row>
    <row r="19" spans="1:13" ht="15" customHeight="1" thickBot="1" x14ac:dyDescent="0.35">
      <c r="A19" s="218" t="s">
        <v>11</v>
      </c>
      <c r="B19" s="219">
        <v>0</v>
      </c>
      <c r="C19" s="136" t="s">
        <v>12</v>
      </c>
      <c r="D19" s="191"/>
      <c r="E19" s="191"/>
      <c r="F19" s="190"/>
      <c r="G19" s="191"/>
      <c r="H19" s="190"/>
      <c r="I19" s="191"/>
      <c r="J19" s="217"/>
      <c r="K19" s="211"/>
      <c r="L19" s="205"/>
      <c r="M19" s="191"/>
    </row>
    <row r="20" spans="1:13" ht="15" customHeight="1" thickBot="1" x14ac:dyDescent="0.35">
      <c r="A20" s="220"/>
      <c r="B20" s="221"/>
      <c r="C20" s="191"/>
      <c r="D20" s="191"/>
      <c r="E20" s="191"/>
      <c r="F20" s="222"/>
      <c r="G20" s="191"/>
      <c r="H20" s="222"/>
      <c r="I20" s="191"/>
      <c r="J20" s="217"/>
      <c r="K20" s="211"/>
      <c r="L20" s="205"/>
      <c r="M20" s="191"/>
    </row>
    <row r="21" spans="1:13" ht="15" customHeight="1" thickBot="1" x14ac:dyDescent="0.35">
      <c r="A21" s="207"/>
      <c r="B21" s="223"/>
      <c r="C21" s="208"/>
      <c r="D21" s="208"/>
      <c r="E21" s="224"/>
      <c r="F21" s="225" t="s">
        <v>13</v>
      </c>
      <c r="G21" s="226"/>
      <c r="H21" s="227" t="s">
        <v>14</v>
      </c>
      <c r="I21" s="205"/>
      <c r="J21" s="190"/>
      <c r="K21" s="211"/>
      <c r="L21" s="205"/>
      <c r="M21" s="191"/>
    </row>
    <row r="22" spans="1:13" ht="15" customHeight="1" thickBot="1" x14ac:dyDescent="0.35">
      <c r="A22" s="389" t="s">
        <v>15</v>
      </c>
      <c r="B22" s="390"/>
      <c r="C22" s="391"/>
      <c r="D22" s="341" t="s">
        <v>16</v>
      </c>
      <c r="E22" s="228" t="s">
        <v>17</v>
      </c>
      <c r="F22" s="228" t="s">
        <v>18</v>
      </c>
      <c r="G22" s="228" t="s">
        <v>19</v>
      </c>
      <c r="H22" s="229" t="s">
        <v>18</v>
      </c>
      <c r="I22" s="230"/>
      <c r="J22" s="231"/>
      <c r="K22" s="211"/>
      <c r="L22" s="205"/>
      <c r="M22" s="191"/>
    </row>
    <row r="23" spans="1:13" ht="15.45" customHeight="1" x14ac:dyDescent="0.3">
      <c r="A23" s="449" t="s">
        <v>113</v>
      </c>
      <c r="B23" s="413"/>
      <c r="C23" s="414"/>
      <c r="D23" s="342" t="s">
        <v>7</v>
      </c>
      <c r="E23" s="232" t="s">
        <v>20</v>
      </c>
      <c r="F23" s="233"/>
      <c r="G23" s="234">
        <f>B17*2</f>
        <v>12</v>
      </c>
      <c r="H23" s="235">
        <f>F23*G23</f>
        <v>0</v>
      </c>
      <c r="I23" s="236"/>
      <c r="J23" s="237"/>
      <c r="K23" s="211"/>
      <c r="L23" s="205"/>
      <c r="M23" s="191"/>
    </row>
    <row r="24" spans="1:13" ht="16.2" customHeight="1" x14ac:dyDescent="0.3">
      <c r="A24" s="398" t="s">
        <v>121</v>
      </c>
      <c r="B24" s="399"/>
      <c r="C24" s="399"/>
      <c r="D24" s="139" t="s">
        <v>92</v>
      </c>
      <c r="E24" s="238"/>
      <c r="F24" s="239"/>
      <c r="G24" s="240">
        <v>7</v>
      </c>
      <c r="H24" s="241">
        <f>F24*G24</f>
        <v>0</v>
      </c>
      <c r="I24" s="236"/>
      <c r="J24" s="237"/>
      <c r="K24" s="211"/>
      <c r="L24" s="205"/>
      <c r="M24" s="191"/>
    </row>
    <row r="25" spans="1:13" ht="16.2" customHeight="1" x14ac:dyDescent="0.3">
      <c r="A25" s="395" t="s">
        <v>22</v>
      </c>
      <c r="B25" s="396"/>
      <c r="C25" s="397"/>
      <c r="D25" s="139" t="s">
        <v>108</v>
      </c>
      <c r="E25" s="242" t="s">
        <v>109</v>
      </c>
      <c r="F25" s="239"/>
      <c r="G25" s="241">
        <f>B18+B19</f>
        <v>9090</v>
      </c>
      <c r="H25" s="241">
        <f>F25*G25</f>
        <v>0</v>
      </c>
      <c r="I25" s="236"/>
      <c r="J25" s="237"/>
      <c r="K25" s="211"/>
      <c r="L25" s="205"/>
      <c r="M25" s="191"/>
    </row>
    <row r="26" spans="1:13" ht="16.2" customHeight="1" x14ac:dyDescent="0.3">
      <c r="A26" s="450" t="s">
        <v>47</v>
      </c>
      <c r="B26" s="451"/>
      <c r="C26" s="452"/>
      <c r="D26" s="139" t="s">
        <v>108</v>
      </c>
      <c r="E26" s="242" t="s">
        <v>110</v>
      </c>
      <c r="F26" s="239"/>
      <c r="G26" s="241">
        <f>B18+B19</f>
        <v>9090</v>
      </c>
      <c r="H26" s="241">
        <f>F26*G26</f>
        <v>0</v>
      </c>
      <c r="I26" s="236"/>
      <c r="J26" s="237"/>
      <c r="K26" s="243"/>
      <c r="L26" s="205"/>
      <c r="M26" s="191"/>
    </row>
    <row r="27" spans="1:13" ht="25.2" customHeight="1" x14ac:dyDescent="0.3">
      <c r="A27" s="400" t="s">
        <v>122</v>
      </c>
      <c r="B27" s="401"/>
      <c r="C27" s="402"/>
      <c r="D27" s="244" t="s">
        <v>108</v>
      </c>
      <c r="E27" s="245" t="s">
        <v>20</v>
      </c>
      <c r="F27" s="246"/>
      <c r="G27" s="247">
        <v>24</v>
      </c>
      <c r="H27" s="247">
        <f>G27*F27</f>
        <v>0</v>
      </c>
      <c r="I27" s="236"/>
      <c r="J27" s="248"/>
      <c r="K27" s="243"/>
      <c r="L27" s="205"/>
      <c r="M27" s="191"/>
    </row>
    <row r="28" spans="1:13" ht="16.2" customHeight="1" x14ac:dyDescent="0.3">
      <c r="A28" s="395" t="s">
        <v>111</v>
      </c>
      <c r="B28" s="396"/>
      <c r="C28" s="397"/>
      <c r="D28" s="252" t="s">
        <v>112</v>
      </c>
      <c r="E28" s="242" t="s">
        <v>20</v>
      </c>
      <c r="F28" s="239"/>
      <c r="G28" s="241">
        <f>B18+B19</f>
        <v>9090</v>
      </c>
      <c r="H28" s="241">
        <f>F28*G28</f>
        <v>0</v>
      </c>
      <c r="I28" s="236"/>
      <c r="J28" s="237"/>
      <c r="K28" s="243"/>
      <c r="L28" s="205"/>
      <c r="M28" s="191"/>
    </row>
    <row r="29" spans="1:13" ht="16.2" customHeight="1" x14ac:dyDescent="0.3">
      <c r="A29" s="403" t="s">
        <v>24</v>
      </c>
      <c r="B29" s="404"/>
      <c r="C29" s="405"/>
      <c r="D29" s="252" t="s">
        <v>112</v>
      </c>
      <c r="E29" s="242" t="s">
        <v>20</v>
      </c>
      <c r="F29" s="239"/>
      <c r="G29" s="241">
        <f>B18+B19</f>
        <v>9090</v>
      </c>
      <c r="H29" s="241">
        <f>F29*G29</f>
        <v>0</v>
      </c>
      <c r="I29" s="236"/>
      <c r="J29" s="237"/>
      <c r="K29" s="243"/>
      <c r="L29" s="205"/>
      <c r="M29" s="191"/>
    </row>
    <row r="30" spans="1:13" ht="42.6" customHeight="1" x14ac:dyDescent="0.3">
      <c r="A30" s="406" t="s">
        <v>58</v>
      </c>
      <c r="B30" s="407"/>
      <c r="C30" s="408"/>
      <c r="D30" s="252" t="s">
        <v>112</v>
      </c>
      <c r="E30" s="242" t="s">
        <v>48</v>
      </c>
      <c r="F30" s="253"/>
      <c r="G30" s="241">
        <f>B18+B19</f>
        <v>9090</v>
      </c>
      <c r="H30" s="241">
        <f>F30*G30</f>
        <v>0</v>
      </c>
      <c r="I30" s="236"/>
      <c r="J30" s="237"/>
      <c r="K30" s="243"/>
      <c r="L30" s="205"/>
      <c r="M30" s="191"/>
    </row>
    <row r="31" spans="1:13" ht="28.95" customHeight="1" x14ac:dyDescent="0.3">
      <c r="A31" s="406" t="s">
        <v>123</v>
      </c>
      <c r="B31" s="453"/>
      <c r="C31" s="454"/>
      <c r="D31" s="342" t="s">
        <v>7</v>
      </c>
      <c r="E31" s="242" t="s">
        <v>53</v>
      </c>
      <c r="F31" s="253"/>
      <c r="G31" s="366">
        <v>1515</v>
      </c>
      <c r="H31" s="360">
        <f>F31*G31</f>
        <v>0</v>
      </c>
      <c r="I31" s="236"/>
      <c r="J31" s="237"/>
      <c r="K31" s="243"/>
      <c r="L31" s="205"/>
      <c r="M31" s="191"/>
    </row>
    <row r="32" spans="1:13" ht="15" customHeight="1" thickBot="1" x14ac:dyDescent="0.35">
      <c r="A32" s="448" t="s">
        <v>107</v>
      </c>
      <c r="B32" s="416"/>
      <c r="C32" s="417"/>
      <c r="D32" s="139" t="s">
        <v>7</v>
      </c>
      <c r="E32" s="254"/>
      <c r="F32" s="239"/>
      <c r="G32" s="241">
        <f>B16+4*B17</f>
        <v>1539</v>
      </c>
      <c r="H32" s="255">
        <f>F32*G32</f>
        <v>0</v>
      </c>
      <c r="I32" s="236"/>
      <c r="J32" s="237"/>
      <c r="K32" s="243"/>
      <c r="L32" s="205"/>
      <c r="M32" s="191"/>
    </row>
    <row r="33" spans="1:13" ht="15" customHeight="1" thickBot="1" x14ac:dyDescent="0.35">
      <c r="A33" s="257"/>
      <c r="B33" s="258"/>
      <c r="C33" s="258"/>
      <c r="D33" s="258"/>
      <c r="E33" s="259"/>
      <c r="F33" s="259"/>
      <c r="G33" s="260" t="s">
        <v>25</v>
      </c>
      <c r="H33" s="261">
        <f>SUM(H23:H32)</f>
        <v>0</v>
      </c>
      <c r="I33" s="262"/>
      <c r="J33" s="263"/>
      <c r="K33" s="264"/>
      <c r="L33" s="205"/>
      <c r="M33" s="191"/>
    </row>
    <row r="34" spans="1:13" ht="16.95" customHeight="1" thickBot="1" x14ac:dyDescent="0.35">
      <c r="A34" s="265"/>
      <c r="B34" s="266"/>
      <c r="C34" s="266"/>
      <c r="D34" s="266"/>
      <c r="E34" s="267"/>
      <c r="F34" s="268"/>
      <c r="G34" s="268"/>
      <c r="H34" s="269"/>
      <c r="I34" s="268"/>
      <c r="J34" s="270" t="s">
        <v>26</v>
      </c>
      <c r="K34" s="271" t="s">
        <v>27</v>
      </c>
      <c r="L34" s="205"/>
      <c r="M34" s="191"/>
    </row>
    <row r="35" spans="1:13" ht="15" customHeight="1" thickBot="1" x14ac:dyDescent="0.35">
      <c r="A35" s="265"/>
      <c r="B35" s="266"/>
      <c r="C35" s="266"/>
      <c r="D35" s="266"/>
      <c r="E35" s="268"/>
      <c r="F35" s="268"/>
      <c r="G35" s="268"/>
      <c r="H35" s="188" t="s">
        <v>28</v>
      </c>
      <c r="I35" s="272" t="s">
        <v>18</v>
      </c>
      <c r="J35" s="261">
        <f>H33*0.2</f>
        <v>0</v>
      </c>
      <c r="K35" s="273">
        <f>H33*1.2</f>
        <v>0</v>
      </c>
      <c r="L35" s="205"/>
      <c r="M35" s="191"/>
    </row>
    <row r="36" spans="1:13" ht="15" customHeight="1" thickBot="1" x14ac:dyDescent="0.35">
      <c r="A36" s="207"/>
      <c r="B36" s="208"/>
      <c r="C36" s="208"/>
      <c r="D36" s="208"/>
      <c r="E36" s="208"/>
      <c r="F36" s="222"/>
      <c r="G36" s="274"/>
      <c r="H36" s="274"/>
      <c r="I36" s="275"/>
      <c r="J36" s="276"/>
      <c r="K36" s="277"/>
      <c r="L36" s="205"/>
      <c r="M36" s="191"/>
    </row>
    <row r="37" spans="1:13" ht="15" customHeight="1" thickBot="1" x14ac:dyDescent="0.35">
      <c r="A37" s="278"/>
      <c r="B37" s="201"/>
      <c r="C37" s="201"/>
      <c r="D37" s="201"/>
      <c r="E37" s="201"/>
      <c r="F37" s="203"/>
      <c r="G37" s="279"/>
      <c r="H37" s="280"/>
      <c r="I37" s="281"/>
      <c r="J37" s="282"/>
      <c r="K37" s="283"/>
      <c r="L37" s="205"/>
      <c r="M37" s="191"/>
    </row>
    <row r="38" spans="1:13" ht="15.45" customHeight="1" x14ac:dyDescent="0.3">
      <c r="A38" s="284" t="s">
        <v>29</v>
      </c>
      <c r="B38" s="285"/>
      <c r="C38" s="285"/>
      <c r="D38" s="285"/>
      <c r="E38" s="285"/>
      <c r="F38" s="285"/>
      <c r="G38" s="286"/>
      <c r="H38" s="286"/>
      <c r="I38" s="285"/>
      <c r="J38" s="286"/>
      <c r="K38" s="287"/>
      <c r="L38" s="189"/>
      <c r="M38" s="189"/>
    </row>
    <row r="39" spans="1:13" ht="15" customHeight="1" x14ac:dyDescent="0.3">
      <c r="A39" s="284" t="s">
        <v>30</v>
      </c>
      <c r="B39" s="285"/>
      <c r="C39" s="285"/>
      <c r="D39" s="285"/>
      <c r="E39" s="285"/>
      <c r="F39" s="285"/>
      <c r="G39" s="288"/>
      <c r="H39" s="288"/>
      <c r="I39" s="289"/>
      <c r="J39" s="289"/>
      <c r="K39" s="290"/>
      <c r="L39" s="189"/>
      <c r="M39" s="189"/>
    </row>
    <row r="40" spans="1:13" ht="13.65" customHeight="1" x14ac:dyDescent="0.3">
      <c r="A40" s="387" t="s">
        <v>31</v>
      </c>
      <c r="B40" s="388"/>
      <c r="C40" s="388"/>
      <c r="D40" s="388"/>
      <c r="E40" s="388"/>
      <c r="F40" s="388"/>
      <c r="G40" s="388"/>
      <c r="H40" s="388"/>
      <c r="I40" s="388"/>
      <c r="J40" s="388"/>
      <c r="K40" s="388"/>
      <c r="L40" s="388"/>
      <c r="M40" s="388"/>
    </row>
    <row r="41" spans="1:13" ht="13.65" customHeight="1" x14ac:dyDescent="0.3">
      <c r="A41" s="291"/>
      <c r="B41" s="291"/>
      <c r="C41" s="291"/>
      <c r="D41" s="291"/>
      <c r="E41" s="291"/>
      <c r="F41" s="291"/>
      <c r="G41" s="291"/>
      <c r="H41" s="291"/>
      <c r="I41" s="291"/>
      <c r="J41" s="291"/>
      <c r="K41" s="291"/>
      <c r="L41" s="291"/>
      <c r="M41" s="291"/>
    </row>
    <row r="42" spans="1:13" ht="15" customHeight="1" x14ac:dyDescent="0.3">
      <c r="A42" s="191"/>
      <c r="B42" s="191"/>
      <c r="C42" s="191"/>
      <c r="D42" s="191"/>
      <c r="E42" s="191"/>
      <c r="F42" s="190"/>
      <c r="G42" s="191"/>
      <c r="H42" s="190"/>
      <c r="I42" s="191"/>
      <c r="J42" s="190"/>
      <c r="K42" s="190"/>
      <c r="L42" s="191"/>
      <c r="M42" s="191"/>
    </row>
    <row r="43" spans="1:13" ht="15" customHeight="1" x14ac:dyDescent="0.3">
      <c r="A43" s="292"/>
      <c r="B43" s="292"/>
      <c r="C43" s="189"/>
      <c r="D43" s="189"/>
      <c r="E43" s="189"/>
      <c r="F43" s="189"/>
      <c r="G43" s="293" t="s">
        <v>32</v>
      </c>
      <c r="H43" s="294"/>
      <c r="I43" s="294"/>
      <c r="J43" s="190"/>
      <c r="K43" s="190"/>
      <c r="L43" s="191"/>
      <c r="M43" s="191"/>
    </row>
    <row r="44" spans="1:13" ht="15" customHeight="1" x14ac:dyDescent="0.3">
      <c r="A44" s="378" t="s">
        <v>33</v>
      </c>
      <c r="B44" s="379"/>
      <c r="C44" s="379"/>
      <c r="D44" s="192"/>
      <c r="E44" s="192"/>
      <c r="F44" s="189"/>
      <c r="G44" s="293" t="s">
        <v>34</v>
      </c>
      <c r="H44" s="294"/>
      <c r="I44" s="294"/>
      <c r="J44" s="190"/>
      <c r="K44" s="190"/>
      <c r="L44" s="191"/>
      <c r="M44" s="191"/>
    </row>
  </sheetData>
  <mergeCells count="13">
    <mergeCell ref="A44:C44"/>
    <mergeCell ref="A24:C24"/>
    <mergeCell ref="A27:C27"/>
    <mergeCell ref="A29:C29"/>
    <mergeCell ref="A30:C30"/>
    <mergeCell ref="A32:C32"/>
    <mergeCell ref="A40:M40"/>
    <mergeCell ref="A31:C31"/>
    <mergeCell ref="A22:C22"/>
    <mergeCell ref="A23:C23"/>
    <mergeCell ref="A25:C25"/>
    <mergeCell ref="A26:C26"/>
    <mergeCell ref="A28:C28"/>
  </mergeCells>
  <conditionalFormatting sqref="J27">
    <cfRule type="cellIs" dxfId="0" priority="1" stopIfTrue="1" operator="lessThan">
      <formula>0</formula>
    </cfRule>
  </conditionalFormatting>
  <pageMargins left="0.7" right="0.7" top="0.75" bottom="0.75" header="0.3" footer="0.3"/>
  <pageSetup scale="73" orientation="landscape" r:id="rId1"/>
  <headerFooter>
    <oddFooter>&amp;C&amp;"Helvetica Neue,Regular"&amp;11&amp;K000000&amp;P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V18"/>
  <sheetViews>
    <sheetView showGridLines="0" workbookViewId="0">
      <selection activeCell="K12" sqref="K12:K13"/>
    </sheetView>
  </sheetViews>
  <sheetFormatPr defaultColWidth="8.6640625" defaultRowHeight="14.4" customHeight="1" x14ac:dyDescent="0.3"/>
  <cols>
    <col min="1" max="1" width="3.6640625" style="87" customWidth="1"/>
    <col min="2" max="2" width="4.33203125" style="87" customWidth="1"/>
    <col min="3" max="3" width="11.33203125" style="87" customWidth="1"/>
    <col min="4" max="4" width="4.88671875" style="87" customWidth="1"/>
    <col min="5" max="5" width="27.6640625" style="87" customWidth="1"/>
    <col min="6" max="8" width="11.33203125" style="87" customWidth="1"/>
    <col min="9" max="9" width="15.6640625" style="87" customWidth="1"/>
    <col min="10" max="10" width="16.44140625" style="87" customWidth="1"/>
    <col min="11" max="11" width="21.109375" style="87" customWidth="1"/>
    <col min="12" max="256" width="8.88671875" style="87" customWidth="1"/>
  </cols>
  <sheetData>
    <row r="1" spans="1:256" ht="15" customHeight="1" x14ac:dyDescent="0.3">
      <c r="A1" s="4"/>
      <c r="B1" s="456" t="s">
        <v>96</v>
      </c>
      <c r="C1" s="457"/>
      <c r="D1" s="457"/>
      <c r="E1" s="457"/>
      <c r="F1" s="457"/>
      <c r="G1" s="457"/>
      <c r="H1" s="457"/>
      <c r="I1" s="457"/>
      <c r="J1" s="458"/>
      <c r="K1" s="4"/>
      <c r="L1" s="4"/>
    </row>
    <row r="2" spans="1:256" ht="21" customHeight="1" x14ac:dyDescent="0.4">
      <c r="A2" s="4"/>
      <c r="B2" s="6" t="s">
        <v>97</v>
      </c>
      <c r="C2" s="88"/>
      <c r="D2" s="88"/>
      <c r="E2" s="88"/>
      <c r="F2" s="88"/>
      <c r="G2" s="88"/>
      <c r="H2" s="88"/>
      <c r="I2" s="88"/>
      <c r="J2" s="89"/>
      <c r="K2" s="4"/>
      <c r="L2" s="4"/>
    </row>
    <row r="3" spans="1:256" ht="15" customHeight="1" thickBot="1" x14ac:dyDescent="0.35">
      <c r="A3" s="4"/>
      <c r="B3" s="455"/>
      <c r="C3" s="455"/>
      <c r="D3" s="455"/>
      <c r="E3" s="455"/>
      <c r="F3" s="455"/>
      <c r="G3" s="455"/>
      <c r="H3" s="455"/>
      <c r="I3" s="455"/>
      <c r="J3" s="105"/>
      <c r="K3" s="4"/>
      <c r="L3" s="4"/>
    </row>
    <row r="4" spans="1:256" ht="32.4" customHeight="1" thickBot="1" x14ac:dyDescent="0.35">
      <c r="A4" s="19"/>
      <c r="B4" s="145" t="s">
        <v>35</v>
      </c>
      <c r="C4" s="119" t="s">
        <v>36</v>
      </c>
      <c r="D4" s="119" t="s">
        <v>37</v>
      </c>
      <c r="E4" s="119" t="s">
        <v>38</v>
      </c>
      <c r="F4" s="146" t="s">
        <v>39</v>
      </c>
      <c r="G4" s="146" t="s">
        <v>40</v>
      </c>
      <c r="H4" s="147" t="s">
        <v>41</v>
      </c>
      <c r="I4" s="148" t="s">
        <v>42</v>
      </c>
      <c r="J4" s="152" t="s">
        <v>43</v>
      </c>
      <c r="K4" s="104"/>
      <c r="L4" s="4"/>
    </row>
    <row r="5" spans="1:256" s="92" customFormat="1" ht="15" customHeight="1" x14ac:dyDescent="0.3">
      <c r="A5" s="130"/>
      <c r="B5" s="164">
        <v>1</v>
      </c>
      <c r="C5" s="165" t="s">
        <v>61</v>
      </c>
      <c r="D5" s="165" t="s">
        <v>44</v>
      </c>
      <c r="E5" s="166" t="s">
        <v>62</v>
      </c>
      <c r="F5" s="181">
        <v>0.39100000000000001</v>
      </c>
      <c r="G5" s="181">
        <v>1.2869999999999999</v>
      </c>
      <c r="H5" s="182">
        <f>G5-F5</f>
        <v>0.89599999999999991</v>
      </c>
      <c r="I5" s="167">
        <f>'2675'!H32</f>
        <v>0</v>
      </c>
      <c r="J5" s="153">
        <f t="shared" ref="J5:J10" si="0">I5*1.2</f>
        <v>0</v>
      </c>
      <c r="K5" s="126"/>
      <c r="L5" s="94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  <c r="BM5" s="93"/>
      <c r="BN5" s="93"/>
      <c r="BO5" s="93"/>
      <c r="BP5" s="93"/>
      <c r="BQ5" s="93"/>
      <c r="BR5" s="93"/>
      <c r="BS5" s="93"/>
      <c r="BT5" s="93"/>
      <c r="BU5" s="93"/>
      <c r="BV5" s="93"/>
      <c r="BW5" s="93"/>
      <c r="BX5" s="93"/>
      <c r="BY5" s="93"/>
      <c r="BZ5" s="93"/>
      <c r="CA5" s="93"/>
      <c r="CB5" s="93"/>
      <c r="CC5" s="93"/>
      <c r="CD5" s="93"/>
      <c r="CE5" s="93"/>
      <c r="CF5" s="93"/>
      <c r="CG5" s="93"/>
      <c r="CH5" s="93"/>
      <c r="CI5" s="93"/>
      <c r="CJ5" s="93"/>
      <c r="CK5" s="93"/>
      <c r="CL5" s="93"/>
      <c r="CM5" s="93"/>
      <c r="CN5" s="93"/>
      <c r="CO5" s="93"/>
      <c r="CP5" s="93"/>
      <c r="CQ5" s="93"/>
      <c r="CR5" s="93"/>
      <c r="CS5" s="93"/>
      <c r="CT5" s="93"/>
      <c r="CU5" s="93"/>
      <c r="CV5" s="93"/>
      <c r="CW5" s="93"/>
      <c r="CX5" s="93"/>
      <c r="CY5" s="93"/>
      <c r="CZ5" s="93"/>
      <c r="DA5" s="93"/>
      <c r="DB5" s="93"/>
      <c r="DC5" s="93"/>
      <c r="DD5" s="93"/>
      <c r="DE5" s="93"/>
      <c r="DF5" s="93"/>
      <c r="DG5" s="93"/>
      <c r="DH5" s="93"/>
      <c r="DI5" s="93"/>
      <c r="DJ5" s="93"/>
      <c r="DK5" s="93"/>
      <c r="DL5" s="93"/>
      <c r="DM5" s="93"/>
      <c r="DN5" s="93"/>
      <c r="DO5" s="93"/>
      <c r="DP5" s="93"/>
      <c r="DQ5" s="93"/>
      <c r="DR5" s="93"/>
      <c r="DS5" s="93"/>
      <c r="DT5" s="93"/>
      <c r="DU5" s="93"/>
      <c r="DV5" s="93"/>
      <c r="DW5" s="93"/>
      <c r="DX5" s="93"/>
      <c r="DY5" s="93"/>
      <c r="DZ5" s="93"/>
      <c r="EA5" s="93"/>
      <c r="EB5" s="93"/>
      <c r="EC5" s="93"/>
      <c r="ED5" s="93"/>
      <c r="EE5" s="93"/>
      <c r="EF5" s="93"/>
      <c r="EG5" s="93"/>
      <c r="EH5" s="93"/>
      <c r="EI5" s="93"/>
      <c r="EJ5" s="93"/>
      <c r="EK5" s="93"/>
      <c r="EL5" s="93"/>
      <c r="EM5" s="93"/>
      <c r="EN5" s="93"/>
      <c r="EO5" s="93"/>
      <c r="EP5" s="93"/>
      <c r="EQ5" s="93"/>
      <c r="ER5" s="93"/>
      <c r="ES5" s="93"/>
      <c r="ET5" s="93"/>
      <c r="EU5" s="93"/>
      <c r="EV5" s="93"/>
      <c r="EW5" s="93"/>
      <c r="EX5" s="93"/>
      <c r="EY5" s="93"/>
      <c r="EZ5" s="93"/>
      <c r="FA5" s="93"/>
      <c r="FB5" s="93"/>
      <c r="FC5" s="93"/>
      <c r="FD5" s="93"/>
      <c r="FE5" s="93"/>
      <c r="FF5" s="93"/>
      <c r="FG5" s="93"/>
      <c r="FH5" s="93"/>
      <c r="FI5" s="93"/>
      <c r="FJ5" s="93"/>
      <c r="FK5" s="93"/>
      <c r="FL5" s="93"/>
      <c r="FM5" s="93"/>
      <c r="FN5" s="93"/>
      <c r="FO5" s="93"/>
      <c r="FP5" s="93"/>
      <c r="FQ5" s="93"/>
      <c r="FR5" s="93"/>
      <c r="FS5" s="93"/>
      <c r="FT5" s="93"/>
      <c r="FU5" s="93"/>
      <c r="FV5" s="93"/>
      <c r="FW5" s="93"/>
      <c r="FX5" s="93"/>
      <c r="FY5" s="93"/>
      <c r="FZ5" s="93"/>
      <c r="GA5" s="93"/>
      <c r="GB5" s="93"/>
      <c r="GC5" s="93"/>
      <c r="GD5" s="93"/>
      <c r="GE5" s="93"/>
      <c r="GF5" s="93"/>
      <c r="GG5" s="93"/>
      <c r="GH5" s="93"/>
      <c r="GI5" s="93"/>
      <c r="GJ5" s="93"/>
      <c r="GK5" s="93"/>
      <c r="GL5" s="93"/>
      <c r="GM5" s="93"/>
      <c r="GN5" s="93"/>
      <c r="GO5" s="93"/>
      <c r="GP5" s="93"/>
      <c r="GQ5" s="93"/>
      <c r="GR5" s="93"/>
      <c r="GS5" s="93"/>
      <c r="GT5" s="93"/>
      <c r="GU5" s="93"/>
      <c r="GV5" s="93"/>
      <c r="GW5" s="93"/>
      <c r="GX5" s="93"/>
      <c r="GY5" s="93"/>
      <c r="GZ5" s="93"/>
      <c r="HA5" s="93"/>
      <c r="HB5" s="93"/>
      <c r="HC5" s="93"/>
      <c r="HD5" s="93"/>
      <c r="HE5" s="93"/>
      <c r="HF5" s="93"/>
      <c r="HG5" s="93"/>
      <c r="HH5" s="93"/>
      <c r="HI5" s="93"/>
      <c r="HJ5" s="93"/>
      <c r="HK5" s="93"/>
      <c r="HL5" s="93"/>
      <c r="HM5" s="93"/>
      <c r="HN5" s="93"/>
      <c r="HO5" s="93"/>
      <c r="HP5" s="93"/>
      <c r="HQ5" s="93"/>
      <c r="HR5" s="93"/>
      <c r="HS5" s="93"/>
      <c r="HT5" s="93"/>
      <c r="HU5" s="93"/>
      <c r="HV5" s="93"/>
      <c r="HW5" s="93"/>
      <c r="HX5" s="93"/>
      <c r="HY5" s="93"/>
      <c r="HZ5" s="93"/>
      <c r="IA5" s="93"/>
      <c r="IB5" s="93"/>
      <c r="IC5" s="93"/>
      <c r="ID5" s="93"/>
      <c r="IE5" s="93"/>
      <c r="IF5" s="93"/>
      <c r="IG5" s="93"/>
      <c r="IH5" s="93"/>
      <c r="II5" s="93"/>
      <c r="IJ5" s="93"/>
      <c r="IK5" s="93"/>
      <c r="IL5" s="93"/>
      <c r="IM5" s="93"/>
      <c r="IN5" s="93"/>
      <c r="IO5" s="93"/>
      <c r="IP5" s="93"/>
      <c r="IQ5" s="93"/>
      <c r="IR5" s="93"/>
      <c r="IS5" s="93"/>
      <c r="IT5" s="93"/>
      <c r="IU5" s="93"/>
      <c r="IV5" s="93"/>
    </row>
    <row r="6" spans="1:256" s="92" customFormat="1" ht="15" customHeight="1" x14ac:dyDescent="0.3">
      <c r="A6" s="130"/>
      <c r="B6" s="168">
        <v>2</v>
      </c>
      <c r="C6" s="137" t="s">
        <v>56</v>
      </c>
      <c r="D6" s="137" t="s">
        <v>44</v>
      </c>
      <c r="E6" s="138" t="s">
        <v>67</v>
      </c>
      <c r="F6" s="183">
        <v>3.0619999999999998</v>
      </c>
      <c r="G6" s="183">
        <v>3.7519999999999998</v>
      </c>
      <c r="H6" s="133">
        <f t="shared" ref="H6:H8" si="1">G6-F6</f>
        <v>0.69</v>
      </c>
      <c r="I6" s="169">
        <f>'2653'!H32</f>
        <v>0</v>
      </c>
      <c r="J6" s="154">
        <f t="shared" si="0"/>
        <v>0</v>
      </c>
      <c r="K6" s="126"/>
      <c r="L6" s="129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  <c r="EL6" s="93"/>
      <c r="EM6" s="93"/>
      <c r="EN6" s="93"/>
      <c r="EO6" s="93"/>
      <c r="EP6" s="93"/>
      <c r="EQ6" s="93"/>
      <c r="ER6" s="93"/>
      <c r="ES6" s="93"/>
      <c r="ET6" s="93"/>
      <c r="EU6" s="93"/>
      <c r="EV6" s="93"/>
      <c r="EW6" s="93"/>
      <c r="EX6" s="93"/>
      <c r="EY6" s="93"/>
      <c r="EZ6" s="93"/>
      <c r="FA6" s="93"/>
      <c r="FB6" s="93"/>
      <c r="FC6" s="93"/>
      <c r="FD6" s="93"/>
      <c r="FE6" s="93"/>
      <c r="FF6" s="93"/>
      <c r="FG6" s="93"/>
      <c r="FH6" s="93"/>
      <c r="FI6" s="93"/>
      <c r="FJ6" s="93"/>
      <c r="FK6" s="93"/>
      <c r="FL6" s="93"/>
      <c r="FM6" s="93"/>
      <c r="FN6" s="93"/>
      <c r="FO6" s="93"/>
      <c r="FP6" s="93"/>
      <c r="FQ6" s="93"/>
      <c r="FR6" s="93"/>
      <c r="FS6" s="93"/>
      <c r="FT6" s="93"/>
      <c r="FU6" s="93"/>
      <c r="FV6" s="93"/>
      <c r="FW6" s="93"/>
      <c r="FX6" s="93"/>
      <c r="FY6" s="93"/>
      <c r="FZ6" s="93"/>
      <c r="GA6" s="93"/>
      <c r="GB6" s="93"/>
      <c r="GC6" s="93"/>
      <c r="GD6" s="93"/>
      <c r="GE6" s="93"/>
      <c r="GF6" s="93"/>
      <c r="GG6" s="93"/>
      <c r="GH6" s="93"/>
      <c r="GI6" s="93"/>
      <c r="GJ6" s="93"/>
      <c r="GK6" s="93"/>
      <c r="GL6" s="93"/>
      <c r="GM6" s="93"/>
      <c r="GN6" s="93"/>
      <c r="GO6" s="93"/>
      <c r="GP6" s="93"/>
      <c r="GQ6" s="93"/>
      <c r="GR6" s="93"/>
      <c r="GS6" s="93"/>
      <c r="GT6" s="93"/>
      <c r="GU6" s="93"/>
      <c r="GV6" s="93"/>
      <c r="GW6" s="93"/>
      <c r="GX6" s="93"/>
      <c r="GY6" s="93"/>
      <c r="GZ6" s="93"/>
      <c r="HA6" s="93"/>
      <c r="HB6" s="93"/>
      <c r="HC6" s="93"/>
      <c r="HD6" s="93"/>
      <c r="HE6" s="93"/>
      <c r="HF6" s="93"/>
      <c r="HG6" s="93"/>
      <c r="HH6" s="93"/>
      <c r="HI6" s="93"/>
      <c r="HJ6" s="93"/>
      <c r="HK6" s="93"/>
      <c r="HL6" s="93"/>
      <c r="HM6" s="93"/>
      <c r="HN6" s="93"/>
      <c r="HO6" s="93"/>
      <c r="HP6" s="93"/>
      <c r="HQ6" s="93"/>
      <c r="HR6" s="93"/>
      <c r="HS6" s="93"/>
      <c r="HT6" s="93"/>
      <c r="HU6" s="93"/>
      <c r="HV6" s="93"/>
      <c r="HW6" s="93"/>
      <c r="HX6" s="93"/>
      <c r="HY6" s="93"/>
      <c r="HZ6" s="93"/>
      <c r="IA6" s="93"/>
      <c r="IB6" s="93"/>
      <c r="IC6" s="93"/>
      <c r="ID6" s="93"/>
      <c r="IE6" s="93"/>
      <c r="IF6" s="93"/>
      <c r="IG6" s="93"/>
      <c r="IH6" s="93"/>
      <c r="II6" s="93"/>
      <c r="IJ6" s="93"/>
      <c r="IK6" s="93"/>
      <c r="IL6" s="93"/>
      <c r="IM6" s="93"/>
      <c r="IN6" s="93"/>
      <c r="IO6" s="93"/>
      <c r="IP6" s="93"/>
      <c r="IQ6" s="93"/>
      <c r="IR6" s="93"/>
      <c r="IS6" s="93"/>
      <c r="IT6" s="93"/>
      <c r="IU6" s="93"/>
      <c r="IV6" s="93"/>
    </row>
    <row r="7" spans="1:256" s="92" customFormat="1" ht="15" customHeight="1" x14ac:dyDescent="0.3">
      <c r="A7" s="130"/>
      <c r="B7" s="170">
        <v>3</v>
      </c>
      <c r="C7" s="131" t="s">
        <v>59</v>
      </c>
      <c r="D7" s="131" t="s">
        <v>44</v>
      </c>
      <c r="E7" s="132" t="s">
        <v>66</v>
      </c>
      <c r="F7" s="184">
        <v>0</v>
      </c>
      <c r="G7" s="184">
        <v>0.84499999999999997</v>
      </c>
      <c r="H7" s="133">
        <f t="shared" si="1"/>
        <v>0.84499999999999997</v>
      </c>
      <c r="I7" s="171">
        <f>'2673 '!H30</f>
        <v>0</v>
      </c>
      <c r="J7" s="155">
        <f t="shared" si="0"/>
        <v>0</v>
      </c>
      <c r="K7" s="126"/>
      <c r="L7" s="129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  <c r="BI7" s="93"/>
      <c r="BJ7" s="93"/>
      <c r="BK7" s="93"/>
      <c r="BL7" s="93"/>
      <c r="BM7" s="93"/>
      <c r="BN7" s="93"/>
      <c r="BO7" s="93"/>
      <c r="BP7" s="93"/>
      <c r="BQ7" s="93"/>
      <c r="BR7" s="93"/>
      <c r="BS7" s="93"/>
      <c r="BT7" s="93"/>
      <c r="BU7" s="93"/>
      <c r="BV7" s="93"/>
      <c r="BW7" s="93"/>
      <c r="BX7" s="93"/>
      <c r="BY7" s="93"/>
      <c r="BZ7" s="93"/>
      <c r="CA7" s="93"/>
      <c r="CB7" s="93"/>
      <c r="CC7" s="93"/>
      <c r="CD7" s="93"/>
      <c r="CE7" s="93"/>
      <c r="CF7" s="93"/>
      <c r="CG7" s="93"/>
      <c r="CH7" s="93"/>
      <c r="CI7" s="93"/>
      <c r="CJ7" s="93"/>
      <c r="CK7" s="93"/>
      <c r="CL7" s="93"/>
      <c r="CM7" s="93"/>
      <c r="CN7" s="93"/>
      <c r="CO7" s="93"/>
      <c r="CP7" s="93"/>
      <c r="CQ7" s="93"/>
      <c r="CR7" s="93"/>
      <c r="CS7" s="93"/>
      <c r="CT7" s="93"/>
      <c r="CU7" s="93"/>
      <c r="CV7" s="93"/>
      <c r="CW7" s="93"/>
      <c r="CX7" s="93"/>
      <c r="CY7" s="93"/>
      <c r="CZ7" s="93"/>
      <c r="DA7" s="93"/>
      <c r="DB7" s="93"/>
      <c r="DC7" s="93"/>
      <c r="DD7" s="93"/>
      <c r="DE7" s="93"/>
      <c r="DF7" s="93"/>
      <c r="DG7" s="93"/>
      <c r="DH7" s="93"/>
      <c r="DI7" s="93"/>
      <c r="DJ7" s="93"/>
      <c r="DK7" s="93"/>
      <c r="DL7" s="93"/>
      <c r="DM7" s="93"/>
      <c r="DN7" s="93"/>
      <c r="DO7" s="93"/>
      <c r="DP7" s="93"/>
      <c r="DQ7" s="93"/>
      <c r="DR7" s="93"/>
      <c r="DS7" s="93"/>
      <c r="DT7" s="93"/>
      <c r="DU7" s="93"/>
      <c r="DV7" s="93"/>
      <c r="DW7" s="93"/>
      <c r="DX7" s="93"/>
      <c r="DY7" s="93"/>
      <c r="DZ7" s="93"/>
      <c r="EA7" s="93"/>
      <c r="EB7" s="93"/>
      <c r="EC7" s="93"/>
      <c r="ED7" s="93"/>
      <c r="EE7" s="93"/>
      <c r="EF7" s="93"/>
      <c r="EG7" s="93"/>
      <c r="EH7" s="93"/>
      <c r="EI7" s="93"/>
      <c r="EJ7" s="93"/>
      <c r="EK7" s="93"/>
      <c r="EL7" s="93"/>
      <c r="EM7" s="93"/>
      <c r="EN7" s="93"/>
      <c r="EO7" s="93"/>
      <c r="EP7" s="93"/>
      <c r="EQ7" s="93"/>
      <c r="ER7" s="93"/>
      <c r="ES7" s="93"/>
      <c r="ET7" s="93"/>
      <c r="EU7" s="93"/>
      <c r="EV7" s="93"/>
      <c r="EW7" s="93"/>
      <c r="EX7" s="93"/>
      <c r="EY7" s="93"/>
      <c r="EZ7" s="93"/>
      <c r="FA7" s="93"/>
      <c r="FB7" s="93"/>
      <c r="FC7" s="93"/>
      <c r="FD7" s="93"/>
      <c r="FE7" s="93"/>
      <c r="FF7" s="93"/>
      <c r="FG7" s="93"/>
      <c r="FH7" s="93"/>
      <c r="FI7" s="93"/>
      <c r="FJ7" s="93"/>
      <c r="FK7" s="93"/>
      <c r="FL7" s="93"/>
      <c r="FM7" s="93"/>
      <c r="FN7" s="93"/>
      <c r="FO7" s="93"/>
      <c r="FP7" s="93"/>
      <c r="FQ7" s="93"/>
      <c r="FR7" s="93"/>
      <c r="FS7" s="93"/>
      <c r="FT7" s="93"/>
      <c r="FU7" s="93"/>
      <c r="FV7" s="93"/>
      <c r="FW7" s="93"/>
      <c r="FX7" s="93"/>
      <c r="FY7" s="93"/>
      <c r="FZ7" s="93"/>
      <c r="GA7" s="93"/>
      <c r="GB7" s="93"/>
      <c r="GC7" s="93"/>
      <c r="GD7" s="93"/>
      <c r="GE7" s="93"/>
      <c r="GF7" s="93"/>
      <c r="GG7" s="93"/>
      <c r="GH7" s="93"/>
      <c r="GI7" s="93"/>
      <c r="GJ7" s="93"/>
      <c r="GK7" s="93"/>
      <c r="GL7" s="93"/>
      <c r="GM7" s="93"/>
      <c r="GN7" s="93"/>
      <c r="GO7" s="93"/>
      <c r="GP7" s="93"/>
      <c r="GQ7" s="93"/>
      <c r="GR7" s="93"/>
      <c r="GS7" s="93"/>
      <c r="GT7" s="93"/>
      <c r="GU7" s="93"/>
      <c r="GV7" s="93"/>
      <c r="GW7" s="93"/>
      <c r="GX7" s="93"/>
      <c r="GY7" s="93"/>
      <c r="GZ7" s="93"/>
      <c r="HA7" s="93"/>
      <c r="HB7" s="93"/>
      <c r="HC7" s="93"/>
      <c r="HD7" s="93"/>
      <c r="HE7" s="93"/>
      <c r="HF7" s="93"/>
      <c r="HG7" s="93"/>
      <c r="HH7" s="93"/>
      <c r="HI7" s="93"/>
      <c r="HJ7" s="93"/>
      <c r="HK7" s="93"/>
      <c r="HL7" s="93"/>
      <c r="HM7" s="93"/>
      <c r="HN7" s="93"/>
      <c r="HO7" s="93"/>
      <c r="HP7" s="93"/>
      <c r="HQ7" s="93"/>
      <c r="HR7" s="93"/>
      <c r="HS7" s="93"/>
      <c r="HT7" s="93"/>
      <c r="HU7" s="93"/>
      <c r="HV7" s="93"/>
      <c r="HW7" s="93"/>
      <c r="HX7" s="93"/>
      <c r="HY7" s="93"/>
      <c r="HZ7" s="93"/>
      <c r="IA7" s="93"/>
      <c r="IB7" s="93"/>
      <c r="IC7" s="93"/>
      <c r="ID7" s="93"/>
      <c r="IE7" s="93"/>
      <c r="IF7" s="93"/>
      <c r="IG7" s="93"/>
      <c r="IH7" s="93"/>
      <c r="II7" s="93"/>
      <c r="IJ7" s="93"/>
      <c r="IK7" s="93"/>
      <c r="IL7" s="93"/>
      <c r="IM7" s="93"/>
      <c r="IN7" s="93"/>
      <c r="IO7" s="93"/>
      <c r="IP7" s="93"/>
      <c r="IQ7" s="93"/>
      <c r="IR7" s="93"/>
      <c r="IS7" s="93"/>
      <c r="IT7" s="93"/>
      <c r="IU7" s="93"/>
      <c r="IV7" s="93"/>
    </row>
    <row r="8" spans="1:256" s="92" customFormat="1" ht="15.6" customHeight="1" x14ac:dyDescent="0.3">
      <c r="A8" s="130"/>
      <c r="B8" s="172" t="s">
        <v>95</v>
      </c>
      <c r="C8" s="150" t="s">
        <v>74</v>
      </c>
      <c r="D8" s="150" t="s">
        <v>44</v>
      </c>
      <c r="E8" s="151" t="s">
        <v>75</v>
      </c>
      <c r="F8" s="149" t="s">
        <v>78</v>
      </c>
      <c r="G8" s="149" t="s">
        <v>79</v>
      </c>
      <c r="H8" s="133">
        <f t="shared" si="1"/>
        <v>0.52500000000000002</v>
      </c>
      <c r="I8" s="173">
        <f>'2659'!H32</f>
        <v>0</v>
      </c>
      <c r="J8" s="156">
        <f t="shared" si="0"/>
        <v>0</v>
      </c>
      <c r="K8" s="126"/>
      <c r="L8" s="94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93"/>
      <c r="BS8" s="93"/>
      <c r="BT8" s="93"/>
      <c r="BU8" s="93"/>
      <c r="BV8" s="93"/>
      <c r="BW8" s="93"/>
      <c r="BX8" s="93"/>
      <c r="BY8" s="93"/>
      <c r="BZ8" s="93"/>
      <c r="CA8" s="93"/>
      <c r="CB8" s="93"/>
      <c r="CC8" s="93"/>
      <c r="CD8" s="93"/>
      <c r="CE8" s="93"/>
      <c r="CF8" s="93"/>
      <c r="CG8" s="93"/>
      <c r="CH8" s="93"/>
      <c r="CI8" s="93"/>
      <c r="CJ8" s="93"/>
      <c r="CK8" s="93"/>
      <c r="CL8" s="93"/>
      <c r="CM8" s="93"/>
      <c r="CN8" s="93"/>
      <c r="CO8" s="93"/>
      <c r="CP8" s="93"/>
      <c r="CQ8" s="93"/>
      <c r="CR8" s="93"/>
      <c r="CS8" s="93"/>
      <c r="CT8" s="93"/>
      <c r="CU8" s="93"/>
      <c r="CV8" s="93"/>
      <c r="CW8" s="93"/>
      <c r="CX8" s="93"/>
      <c r="CY8" s="93"/>
      <c r="CZ8" s="93"/>
      <c r="DA8" s="93"/>
      <c r="DB8" s="93"/>
      <c r="DC8" s="93"/>
      <c r="DD8" s="93"/>
      <c r="DE8" s="93"/>
      <c r="DF8" s="93"/>
      <c r="DG8" s="93"/>
      <c r="DH8" s="93"/>
      <c r="DI8" s="93"/>
      <c r="DJ8" s="93"/>
      <c r="DK8" s="93"/>
      <c r="DL8" s="93"/>
      <c r="DM8" s="93"/>
      <c r="DN8" s="93"/>
      <c r="DO8" s="93"/>
      <c r="DP8" s="93"/>
      <c r="DQ8" s="93"/>
      <c r="DR8" s="93"/>
      <c r="DS8" s="93"/>
      <c r="DT8" s="93"/>
      <c r="DU8" s="93"/>
      <c r="DV8" s="93"/>
      <c r="DW8" s="93"/>
      <c r="DX8" s="93"/>
      <c r="DY8" s="93"/>
      <c r="DZ8" s="93"/>
      <c r="EA8" s="93"/>
      <c r="EB8" s="93"/>
      <c r="EC8" s="93"/>
      <c r="ED8" s="93"/>
      <c r="EE8" s="93"/>
      <c r="EF8" s="93"/>
      <c r="EG8" s="93"/>
      <c r="EH8" s="93"/>
      <c r="EI8" s="93"/>
      <c r="EJ8" s="93"/>
      <c r="EK8" s="93"/>
      <c r="EL8" s="93"/>
      <c r="EM8" s="93"/>
      <c r="EN8" s="93"/>
      <c r="EO8" s="93"/>
      <c r="EP8" s="93"/>
      <c r="EQ8" s="93"/>
      <c r="ER8" s="93"/>
      <c r="ES8" s="93"/>
      <c r="ET8" s="93"/>
      <c r="EU8" s="93"/>
      <c r="EV8" s="93"/>
      <c r="EW8" s="93"/>
      <c r="EX8" s="93"/>
      <c r="EY8" s="93"/>
      <c r="EZ8" s="93"/>
      <c r="FA8" s="93"/>
      <c r="FB8" s="93"/>
      <c r="FC8" s="93"/>
      <c r="FD8" s="93"/>
      <c r="FE8" s="93"/>
      <c r="FF8" s="93"/>
      <c r="FG8" s="93"/>
      <c r="FH8" s="93"/>
      <c r="FI8" s="93"/>
      <c r="FJ8" s="93"/>
      <c r="FK8" s="93"/>
      <c r="FL8" s="93"/>
      <c r="FM8" s="93"/>
      <c r="FN8" s="93"/>
      <c r="FO8" s="93"/>
      <c r="FP8" s="93"/>
      <c r="FQ8" s="93"/>
      <c r="FR8" s="93"/>
      <c r="FS8" s="93"/>
      <c r="FT8" s="93"/>
      <c r="FU8" s="93"/>
      <c r="FV8" s="93"/>
      <c r="FW8" s="93"/>
      <c r="FX8" s="93"/>
      <c r="FY8" s="93"/>
      <c r="FZ8" s="93"/>
      <c r="GA8" s="93"/>
      <c r="GB8" s="93"/>
      <c r="GC8" s="93"/>
      <c r="GD8" s="93"/>
      <c r="GE8" s="93"/>
      <c r="GF8" s="93"/>
      <c r="GG8" s="93"/>
      <c r="GH8" s="93"/>
      <c r="GI8" s="93"/>
      <c r="GJ8" s="93"/>
      <c r="GK8" s="93"/>
      <c r="GL8" s="93"/>
      <c r="GM8" s="93"/>
      <c r="GN8" s="93"/>
      <c r="GO8" s="93"/>
      <c r="GP8" s="93"/>
      <c r="GQ8" s="93"/>
      <c r="GR8" s="93"/>
      <c r="GS8" s="93"/>
      <c r="GT8" s="93"/>
      <c r="GU8" s="93"/>
      <c r="GV8" s="93"/>
      <c r="GW8" s="93"/>
      <c r="GX8" s="93"/>
      <c r="GY8" s="93"/>
      <c r="GZ8" s="93"/>
      <c r="HA8" s="93"/>
      <c r="HB8" s="93"/>
      <c r="HC8" s="93"/>
      <c r="HD8" s="93"/>
      <c r="HE8" s="93"/>
      <c r="HF8" s="93"/>
      <c r="HG8" s="93"/>
      <c r="HH8" s="93"/>
      <c r="HI8" s="93"/>
      <c r="HJ8" s="93"/>
      <c r="HK8" s="93"/>
      <c r="HL8" s="93"/>
      <c r="HM8" s="93"/>
      <c r="HN8" s="93"/>
      <c r="HO8" s="93"/>
      <c r="HP8" s="93"/>
      <c r="HQ8" s="93"/>
      <c r="HR8" s="93"/>
      <c r="HS8" s="93"/>
      <c r="HT8" s="93"/>
      <c r="HU8" s="93"/>
      <c r="HV8" s="93"/>
      <c r="HW8" s="93"/>
      <c r="HX8" s="93"/>
      <c r="HY8" s="93"/>
      <c r="HZ8" s="93"/>
      <c r="IA8" s="93"/>
      <c r="IB8" s="93"/>
      <c r="IC8" s="93"/>
      <c r="ID8" s="93"/>
      <c r="IE8" s="93"/>
      <c r="IF8" s="93"/>
      <c r="IG8" s="93"/>
      <c r="IH8" s="93"/>
      <c r="II8" s="93"/>
      <c r="IJ8" s="93"/>
      <c r="IK8" s="93"/>
      <c r="IL8" s="93"/>
      <c r="IM8" s="93"/>
      <c r="IN8" s="93"/>
      <c r="IO8" s="93"/>
      <c r="IP8" s="93"/>
      <c r="IQ8" s="93"/>
      <c r="IR8" s="93"/>
      <c r="IS8" s="93"/>
      <c r="IT8" s="93"/>
      <c r="IU8" s="93"/>
      <c r="IV8" s="93"/>
    </row>
    <row r="9" spans="1:256" ht="15.6" customHeight="1" x14ac:dyDescent="0.3">
      <c r="A9" s="130"/>
      <c r="B9" s="174">
        <v>5</v>
      </c>
      <c r="C9" s="150" t="s">
        <v>54</v>
      </c>
      <c r="D9" s="150" t="s">
        <v>44</v>
      </c>
      <c r="E9" s="144" t="s">
        <v>55</v>
      </c>
      <c r="F9" s="186">
        <v>9.5500000000000007</v>
      </c>
      <c r="G9" s="186">
        <v>12.75</v>
      </c>
      <c r="H9" s="133">
        <f>G9-F9</f>
        <v>3.1999999999999993</v>
      </c>
      <c r="I9" s="175">
        <f>'2632'!H32</f>
        <v>0</v>
      </c>
      <c r="J9" s="107">
        <f t="shared" si="0"/>
        <v>0</v>
      </c>
      <c r="K9" s="126" t="s">
        <v>80</v>
      </c>
      <c r="L9" s="4"/>
    </row>
    <row r="10" spans="1:256" ht="15" customHeight="1" thickBot="1" x14ac:dyDescent="0.35">
      <c r="A10" s="130"/>
      <c r="B10" s="176">
        <v>6</v>
      </c>
      <c r="C10" s="177" t="s">
        <v>76</v>
      </c>
      <c r="D10" s="177" t="s">
        <v>44</v>
      </c>
      <c r="E10" s="178" t="s">
        <v>77</v>
      </c>
      <c r="F10" s="187">
        <v>3.1150000000000002</v>
      </c>
      <c r="G10" s="187">
        <v>4.63</v>
      </c>
      <c r="H10" s="179">
        <f>G10-F10</f>
        <v>1.5149999999999997</v>
      </c>
      <c r="I10" s="180">
        <f>'2661'!H33</f>
        <v>0</v>
      </c>
      <c r="J10" s="157">
        <f t="shared" si="0"/>
        <v>0</v>
      </c>
      <c r="K10" s="126"/>
      <c r="L10" s="4"/>
    </row>
    <row r="11" spans="1:256" ht="15" customHeight="1" thickBot="1" x14ac:dyDescent="0.35">
      <c r="A11" s="19"/>
      <c r="B11" s="158"/>
      <c r="C11" s="159"/>
      <c r="D11" s="159"/>
      <c r="E11" s="160" t="s">
        <v>45</v>
      </c>
      <c r="F11" s="161"/>
      <c r="G11" s="162"/>
      <c r="H11" s="162">
        <f>SUM(H5:H10)</f>
        <v>7.6709999999999985</v>
      </c>
      <c r="I11" s="163">
        <f>SUM(I5:I10)</f>
        <v>0</v>
      </c>
      <c r="J11" s="372">
        <f>SUM(J5:J10)</f>
        <v>0</v>
      </c>
      <c r="K11" s="126"/>
      <c r="L11" s="90"/>
      <c r="IV11"/>
    </row>
    <row r="12" spans="1:256" ht="15.45" customHeight="1" x14ac:dyDescent="0.3">
      <c r="A12" s="4"/>
      <c r="B12" s="15"/>
      <c r="C12" s="15"/>
      <c r="D12" s="15"/>
      <c r="E12" s="15"/>
      <c r="F12" s="15"/>
      <c r="G12" s="15"/>
      <c r="H12" s="15"/>
      <c r="I12" s="15"/>
      <c r="J12" s="106"/>
      <c r="K12" s="140"/>
      <c r="L12" s="4"/>
    </row>
    <row r="13" spans="1:256" ht="15" customHeight="1" x14ac:dyDescent="0.3">
      <c r="A13" s="4"/>
      <c r="B13" s="4"/>
      <c r="C13" s="4"/>
      <c r="D13" s="4"/>
      <c r="E13" s="4"/>
      <c r="F13" s="4"/>
      <c r="G13" s="4"/>
      <c r="H13" s="4"/>
      <c r="I13" s="91"/>
      <c r="J13" s="4"/>
      <c r="K13" s="4"/>
      <c r="L13" s="4"/>
    </row>
    <row r="14" spans="1:256" ht="15" customHeight="1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256" ht="15" customHeight="1" x14ac:dyDescent="0.3">
      <c r="A15" s="4"/>
      <c r="B15" s="4"/>
      <c r="C15" s="4"/>
      <c r="D15" s="4"/>
      <c r="E15" s="4"/>
      <c r="F15" s="5" t="s">
        <v>46</v>
      </c>
      <c r="G15" s="4"/>
      <c r="H15" s="4"/>
      <c r="I15" s="4"/>
      <c r="J15" s="4"/>
      <c r="K15" s="4"/>
      <c r="L15" s="4"/>
    </row>
    <row r="18" spans="13:13" ht="14.4" customHeight="1" x14ac:dyDescent="0.3">
      <c r="M18" s="135"/>
    </row>
  </sheetData>
  <mergeCells count="2">
    <mergeCell ref="B3:I3"/>
    <mergeCell ref="B1:J1"/>
  </mergeCells>
  <pageMargins left="0.7" right="0.7" top="0.75" bottom="0.75" header="0.3" footer="0.3"/>
  <pageSetup scale="73" orientation="landscape" r:id="rId1"/>
  <headerFooter>
    <oddFooter>&amp;C&amp;"Helvetica Neue,Regular"&amp;11&amp;K000000&amp;P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7</vt:i4>
      </vt:variant>
    </vt:vector>
  </HeadingPairs>
  <TitlesOfParts>
    <vt:vector size="7" baseType="lpstr">
      <vt:lpstr>2675</vt:lpstr>
      <vt:lpstr>2653</vt:lpstr>
      <vt:lpstr>2673 </vt:lpstr>
      <vt:lpstr>2659</vt:lpstr>
      <vt:lpstr>2632</vt:lpstr>
      <vt:lpstr>2661</vt:lpstr>
      <vt:lpstr>LC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Debnárová Monika</cp:lastModifiedBy>
  <cp:lastPrinted>2021-02-05T10:50:42Z</cp:lastPrinted>
  <dcterms:created xsi:type="dcterms:W3CDTF">2019-06-11T11:49:22Z</dcterms:created>
  <dcterms:modified xsi:type="dcterms:W3CDTF">2021-04-15T08:08:53Z</dcterms:modified>
</cp:coreProperties>
</file>